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Welcome" sheetId="1" r:id="rId1"/>
    <sheet name="Summary Sheet" sheetId="2" r:id="rId2"/>
    <sheet name="Adjusted WAMTC chart" sheetId="3" r:id="rId3"/>
    <sheet name="Unadjusted WAMTC chart" sheetId="4" r:id="rId4"/>
    <sheet name="Question sheet" sheetId="5" r:id="rId5"/>
  </sheets>
  <definedNames>
    <definedName name="AEndOfRange1">#REF!</definedName>
    <definedName name="AEndOfRange10">#REF!</definedName>
    <definedName name="AEndOfRange2">#REF!</definedName>
    <definedName name="AEndOfRange3">#REF!</definedName>
    <definedName name="AEndOfRange4">#REF!</definedName>
    <definedName name="AEndOfRange5">#REF!</definedName>
    <definedName name="AEndOfRange6">#REF!</definedName>
    <definedName name="AEndOfRange7">#REF!</definedName>
    <definedName name="AEndOfRange8">#REF!</definedName>
    <definedName name="AEndOfRange9">#REF!</definedName>
    <definedName name="AStartOfRange1">#REF!</definedName>
    <definedName name="AStartOfRange10">#REF!</definedName>
    <definedName name="AStartOfRange2">#REF!</definedName>
    <definedName name="AStartOfRange3">#REF!</definedName>
    <definedName name="AStartOfRange4">#REF!</definedName>
    <definedName name="AStartOfRange5">#REF!</definedName>
    <definedName name="AStartOfRange6">#REF!</definedName>
    <definedName name="AStartOfRange7">#REF!</definedName>
    <definedName name="AStartOfRange8">#REF!</definedName>
    <definedName name="AStartOfRange9">#REF!</definedName>
    <definedName name="BEndOfRange1">#REF!</definedName>
    <definedName name="BEndOfRange10">#REF!</definedName>
    <definedName name="BEndOfRange2">#REF!</definedName>
    <definedName name="BEndOfRange3">#REF!</definedName>
    <definedName name="BEndOfRange4">#REF!</definedName>
    <definedName name="BEndOfRange5">#REF!</definedName>
    <definedName name="BEndOfRange6">#REF!</definedName>
    <definedName name="BEndOfRange7">#REF!</definedName>
    <definedName name="BEndOfRange8">#REF!</definedName>
    <definedName name="BEndOfRange9">#REF!</definedName>
    <definedName name="BStartOfRange1">#REF!</definedName>
    <definedName name="BStartOfRange10">#REF!</definedName>
    <definedName name="BStartOfRange2">#REF!</definedName>
    <definedName name="BStartOfRange3">#REF!</definedName>
    <definedName name="BStartOfRange4">#REF!</definedName>
    <definedName name="BStartOfRange5">#REF!</definedName>
    <definedName name="BStartOfRange6">#REF!</definedName>
    <definedName name="BStartOfRange7">#REF!</definedName>
    <definedName name="BStartOfRange8">#REF!</definedName>
    <definedName name="BStartOfRange9">#REF!</definedName>
    <definedName name="CEndOfRange1">#REF!</definedName>
    <definedName name="CEndOfRange10">#REF!</definedName>
    <definedName name="CEndOfRange2">#REF!</definedName>
    <definedName name="CEndOfRange3">#REF!</definedName>
    <definedName name="CEndOfRange4">#REF!</definedName>
    <definedName name="CEndOfRange5">#REF!</definedName>
    <definedName name="CEndOfRange6">#REF!</definedName>
    <definedName name="CEndOfRange7">#REF!</definedName>
    <definedName name="CEndOfRange8">#REF!</definedName>
    <definedName name="CEndOfRange9">#REF!</definedName>
    <definedName name="CStartOfRange1">#REF!</definedName>
    <definedName name="CStartOfRange10">#REF!</definedName>
    <definedName name="CStartOfRange2">#REF!</definedName>
    <definedName name="CStartOfRange3">#REF!</definedName>
    <definedName name="CStartOfRange4">#REF!</definedName>
    <definedName name="CStartOfRange5">#REF!</definedName>
    <definedName name="CStartOfRange6">#REF!</definedName>
    <definedName name="CStartOfRange7">#REF!</definedName>
    <definedName name="CStartOfRange8">#REF!</definedName>
    <definedName name="CStartOfRange9">#REF!</definedName>
    <definedName name="DEndOfRange1">#REF!</definedName>
    <definedName name="DEndOfRange10">#REF!</definedName>
    <definedName name="DEndOfRange2">#REF!</definedName>
    <definedName name="DEndOfRange3">#REF!</definedName>
    <definedName name="DEndOfRange4">#REF!</definedName>
    <definedName name="DEndOfRange5">#REF!</definedName>
    <definedName name="DEndOfRange6">#REF!</definedName>
    <definedName name="DEndOfRange7">#REF!</definedName>
    <definedName name="DEndOfRange8">#REF!</definedName>
    <definedName name="DEndOfRange9">#REF!</definedName>
    <definedName name="DStartOfRange1">#REF!</definedName>
    <definedName name="DStartOfRange10">#REF!</definedName>
    <definedName name="DStartOfRange2">#REF!</definedName>
    <definedName name="DStartOfRange3">#REF!</definedName>
    <definedName name="DStartOfRange4">#REF!</definedName>
    <definedName name="DStartOfRange5">#REF!</definedName>
    <definedName name="DStartOfRange6">#REF!</definedName>
    <definedName name="DStartOfRange7">#REF!</definedName>
    <definedName name="DStartOfRange8">#REF!</definedName>
    <definedName name="DStartOfRange9">#REF!</definedName>
    <definedName name="EndOfRange1">#REF!</definedName>
    <definedName name="EndOfRange10">#REF!</definedName>
    <definedName name="EndOfRange2">#REF!</definedName>
    <definedName name="EndOfRange3">#REF!</definedName>
    <definedName name="EndOfRange4">#REF!</definedName>
    <definedName name="EndOfRange5">#REF!</definedName>
    <definedName name="EndOfRange6">#REF!</definedName>
    <definedName name="EndOfRange7">#REF!</definedName>
    <definedName name="EndOfRange8">#REF!</definedName>
    <definedName name="EndOfRange9">#REF!</definedName>
    <definedName name="NoName">#REF!</definedName>
    <definedName name="StartOfRange1">#REF!</definedName>
    <definedName name="StartOfRange10">#REF!</definedName>
    <definedName name="StartOfRange2">#REF!</definedName>
    <definedName name="StartOfRange3">#REF!</definedName>
    <definedName name="StartOfRange4">#REF!</definedName>
    <definedName name="StartOfRange5">#REF!</definedName>
    <definedName name="StartOfRange6">#REF!</definedName>
    <definedName name="StartOfRange7">#REF!</definedName>
    <definedName name="StartOfRange8">#REF!</definedName>
    <definedName name="StartOfRange9">#REF!</definedName>
  </definedNames>
  <calcPr fullCalcOnLoad="1"/>
</workbook>
</file>

<file path=xl/sharedStrings.xml><?xml version="1.0" encoding="utf-8"?>
<sst xmlns="http://schemas.openxmlformats.org/spreadsheetml/2006/main" count="45" uniqueCount="30">
  <si>
    <r>
      <t xml:space="preserve">Welcome
</t>
    </r>
    <r>
      <rPr>
        <sz val="20"/>
        <color indexed="8"/>
        <rFont val="Arial"/>
        <family val="2"/>
      </rPr>
      <t>This program calculates price adjustments for drugs in a therapeutic category according to WAMTC methodology</t>
    </r>
  </si>
  <si>
    <t xml:space="preserve"> </t>
  </si>
  <si>
    <t>Click the appropriate button to continue or to exit</t>
  </si>
  <si>
    <t>Therapeutic Group:</t>
  </si>
  <si>
    <t>Number of drugs in group:</t>
  </si>
  <si>
    <t>Drugs included in group:</t>
  </si>
  <si>
    <t>Variance</t>
  </si>
  <si>
    <t>Unadjusted WAMTC</t>
  </si>
  <si>
    <t>Adjusted WAMTC</t>
  </si>
  <si>
    <t>Confidence Interval</t>
  </si>
  <si>
    <t>Lower 95% CI</t>
  </si>
  <si>
    <t>Upper 95% CI</t>
  </si>
  <si>
    <t>Benchmark drug (Unadjusted WAMTC):</t>
  </si>
  <si>
    <t>Benchmark drug (Adjusted WAMTC):</t>
  </si>
  <si>
    <t>Across the board price reduction required:</t>
  </si>
  <si>
    <t>Global test:</t>
  </si>
  <si>
    <t>1/variance</t>
  </si>
  <si>
    <t>Mean adjusted WAMTC:</t>
  </si>
  <si>
    <t>Adjusted WAMTC/variance</t>
  </si>
  <si>
    <t>Actual - expected</t>
  </si>
  <si>
    <t>Chi-square</t>
  </si>
  <si>
    <t>Degrees of Freedom:</t>
  </si>
  <si>
    <t>Unadjusted WAMTC/variance</t>
  </si>
  <si>
    <t>Mean unadjusted WAMTC:</t>
  </si>
  <si>
    <t>Statistically significant difference across adjusted WAMTCs according to Global test:</t>
  </si>
  <si>
    <t>Statistically significant difference across unadjusted WAMTCs according to Global test:</t>
  </si>
  <si>
    <t>Pairwise test:</t>
  </si>
  <si>
    <t>Z-statistic:</t>
  </si>
  <si>
    <t>Price adjustment required:</t>
  </si>
  <si>
    <t>Other drugs in therapeutic group: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</si>
</sst>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0"/>
    <numFmt numFmtId="166" formatCode="0.0%"/>
    <numFmt numFmtId="167" formatCode="&quot;$&quot;#,##0.00"/>
  </numFmts>
  <fonts count="42">
    <font>
      <sz val="10"/>
      <name val="Arial"/>
      <family val="0"/>
    </font>
    <font>
      <sz val="24"/>
      <color indexed="10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0" fontId="3" fillId="0" borderId="0" xfId="59" applyNumberFormat="1" applyFont="1" applyFill="1" applyBorder="1" applyAlignment="1">
      <alignment horizontal="center" vertical="center"/>
    </xf>
    <xf numFmtId="167" fontId="3" fillId="35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vertic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1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7"/>
          <c:w val="0.9545"/>
          <c:h val="0.92525"/>
        </c:manualLayout>
      </c:layout>
      <c:lineChart>
        <c:grouping val="standard"/>
        <c:varyColors val="0"/>
        <c:ser>
          <c:idx val="0"/>
          <c:order val="0"/>
          <c:tx>
            <c:v>Adjusted WAMTC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'Summary Sheet'!$F$24:$F$39</c:f>
                <c:numCache>
                  <c:ptCount val="1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plus>
            <c:minus>
              <c:numRef>
                <c:f>'Summary Sheet'!$F$24:$F$39</c:f>
                <c:numCache>
                  <c:ptCount val="1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'Summary Sheet'!$A$24:$A$39</c:f>
              <c:numCache>
                <c:ptCount val="16"/>
              </c:numCache>
            </c:numRef>
          </c:cat>
          <c:val>
            <c:numRef>
              <c:f>'Summary Sheet'!$B$24:$B$39</c:f>
              <c:numCache>
                <c:ptCount val="16"/>
              </c:numCache>
            </c:numRef>
          </c:val>
          <c:smooth val="0"/>
        </c:ser>
        <c:marker val="1"/>
        <c:axId val="26430493"/>
        <c:axId val="36547846"/>
      </c:lineChart>
      <c:catAx>
        <c:axId val="26430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Drugs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47846"/>
        <c:crosses val="autoZero"/>
        <c:auto val="1"/>
        <c:lblOffset val="100"/>
        <c:tickLblSkip val="1"/>
        <c:noMultiLvlLbl val="0"/>
      </c:catAx>
      <c:valAx>
        <c:axId val="36547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Adjusted WAMTC (95%CI)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0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7"/>
          <c:w val="0.9545"/>
          <c:h val="0.92525"/>
        </c:manualLayout>
      </c:layout>
      <c:lineChart>
        <c:grouping val="standard"/>
        <c:varyColors val="0"/>
        <c:ser>
          <c:idx val="0"/>
          <c:order val="0"/>
          <c:tx>
            <c:v>Unadjusted WAMTC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'Summary Sheet'!$F$45:$F$60</c:f>
                <c:numCache>
                  <c:ptCount val="1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plus>
            <c:minus>
              <c:numRef>
                <c:f>'Summary Sheet'!$F$45:$F$60</c:f>
                <c:numCache>
                  <c:ptCount val="1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'Summary Sheet'!$A$45:$A$60</c:f>
              <c:numCache>
                <c:ptCount val="16"/>
              </c:numCache>
            </c:numRef>
          </c:cat>
          <c:val>
            <c:numRef>
              <c:f>'Summary Sheet'!$B$45:$B$60</c:f>
              <c:numCache>
                <c:ptCount val="16"/>
              </c:numCache>
            </c:numRef>
          </c:val>
          <c:smooth val="0"/>
        </c:ser>
        <c:marker val="1"/>
        <c:axId val="60495159"/>
        <c:axId val="7585520"/>
      </c:lineChart>
      <c:catAx>
        <c:axId val="60495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Drugs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85520"/>
        <c:crosses val="autoZero"/>
        <c:auto val="1"/>
        <c:lblOffset val="100"/>
        <c:tickLblSkip val="1"/>
        <c:noMultiLvlLbl val="0"/>
      </c:catAx>
      <c:valAx>
        <c:axId val="7585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Unadjusted WAMTC (95%CI)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51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K2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3" spans="2:11" ht="12.75" customHeight="1">
      <c r="B3" s="33" t="s">
        <v>0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 customHeight="1"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2:11" ht="12.75" customHeight="1"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2:11" ht="12.75" customHeight="1"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2:11" ht="12.75" customHeight="1"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2:11" ht="12.75" customHeight="1"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2:11" ht="12.75" customHeight="1"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2:11" ht="12.75" customHeight="1"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2:11" ht="12.75" customHeight="1"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2:11" ht="12.75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2:11" ht="12.75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2:11" ht="12.75">
      <c r="B14" s="2"/>
      <c r="C14" s="2" t="s">
        <v>1</v>
      </c>
      <c r="D14" s="2"/>
      <c r="E14" s="2"/>
      <c r="F14" s="2"/>
      <c r="G14" s="2"/>
      <c r="H14" s="2"/>
      <c r="I14" s="2"/>
      <c r="J14" s="2"/>
      <c r="K14" s="2"/>
    </row>
    <row r="15" spans="2:11" ht="12.75">
      <c r="B15" s="2"/>
      <c r="C15" s="32" t="s">
        <v>2</v>
      </c>
      <c r="D15" s="32"/>
      <c r="E15" s="32"/>
      <c r="F15" s="32"/>
      <c r="G15" s="32"/>
      <c r="H15" s="32"/>
      <c r="I15" s="32"/>
      <c r="J15" s="32"/>
      <c r="K15" s="2"/>
    </row>
    <row r="16" spans="2:11" ht="12.7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ht="12.75">
      <c r="B17" s="2"/>
      <c r="C17" s="2"/>
      <c r="D17" s="2"/>
      <c r="E17" s="4"/>
      <c r="F17" s="4"/>
      <c r="G17" s="4"/>
      <c r="H17" s="4"/>
      <c r="I17" s="2"/>
      <c r="J17" s="2"/>
      <c r="K17" s="2"/>
    </row>
    <row r="18" spans="2:11" ht="12.7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ht="12.7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ht="12.7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ht="12.7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ht="12.75"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sheetProtection/>
  <mergeCells count="2">
    <mergeCell ref="C15:J15"/>
    <mergeCell ref="B3:K13"/>
  </mergeCells>
  <printOptions/>
  <pageMargins left="0.75" right="0.75" top="1" bottom="1" header="0.5" footer="0.5"/>
  <pageSetup horizontalDpi="600" verticalDpi="600" orientation="portrait" paperSize="9" scale="8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61"/>
  <sheetViews>
    <sheetView zoomScalePageLayoutView="0" workbookViewId="0" topLeftCell="J32">
      <selection activeCell="H50" sqref="H50"/>
    </sheetView>
  </sheetViews>
  <sheetFormatPr defaultColWidth="9.140625" defaultRowHeight="12.75"/>
  <cols>
    <col min="1" max="1" width="36.140625" style="6" bestFit="1" customWidth="1"/>
    <col min="2" max="2" width="23.8515625" style="0" customWidth="1"/>
    <col min="3" max="3" width="41.00390625" style="0" customWidth="1"/>
    <col min="4" max="4" width="16.57421875" style="0" bestFit="1" customWidth="1"/>
    <col min="5" max="5" width="36.140625" style="0" bestFit="1" customWidth="1"/>
    <col min="6" max="6" width="42.00390625" style="0" customWidth="1"/>
    <col min="7" max="7" width="21.28125" style="0" customWidth="1"/>
    <col min="8" max="8" width="27.28125" style="0" bestFit="1" customWidth="1"/>
    <col min="9" max="9" width="13.140625" style="0" bestFit="1" customWidth="1"/>
    <col min="10" max="10" width="20.00390625" style="0" bestFit="1" customWidth="1"/>
    <col min="11" max="11" width="12.00390625" style="0" bestFit="1" customWidth="1"/>
    <col min="12" max="12" width="18.7109375" style="0" bestFit="1" customWidth="1"/>
    <col min="13" max="13" width="13.140625" style="0" bestFit="1" customWidth="1"/>
    <col min="14" max="14" width="25.140625" style="13" bestFit="1" customWidth="1"/>
  </cols>
  <sheetData>
    <row r="1" spans="1:7" ht="27" customHeight="1">
      <c r="A1" s="5" t="s">
        <v>3</v>
      </c>
      <c r="B1" s="3">
        <f>IF('Question sheet'!A1&lt;&gt;"",'Question sheet'!A1,"")</f>
      </c>
      <c r="C1" s="12" t="s">
        <v>24</v>
      </c>
      <c r="D1" s="3">
        <f>IF(B1="","",IF(SUM(K24:K39)&gt;CHIINV(0.05,K40),"Yes","No"))</f>
      </c>
      <c r="E1" s="3"/>
      <c r="F1" s="12" t="s">
        <v>25</v>
      </c>
      <c r="G1" s="3">
        <f>IF(B1="","",IF(SUM(K45:K60)&gt;CHIINV(0.05,K61),"Yes","No"))</f>
      </c>
    </row>
    <row r="2" spans="1:7" ht="12.75">
      <c r="A2" s="5" t="s">
        <v>4</v>
      </c>
      <c r="B2" s="3">
        <f>IF('Question sheet'!A2&lt;&gt;"",'Question sheet'!A2,"")</f>
      </c>
      <c r="C2" s="3"/>
      <c r="D2" s="3"/>
      <c r="E2" s="3"/>
      <c r="F2" s="3"/>
      <c r="G2" s="3"/>
    </row>
    <row r="3" spans="1:7" ht="12.75">
      <c r="A3" s="5" t="s">
        <v>13</v>
      </c>
      <c r="B3" s="17">
        <f>A24</f>
      </c>
      <c r="C3" s="3"/>
      <c r="E3" s="5" t="s">
        <v>12</v>
      </c>
      <c r="F3" s="3">
        <f>A45</f>
      </c>
      <c r="G3" s="3"/>
    </row>
    <row r="4" spans="2:7" ht="24.75" customHeight="1">
      <c r="B4" s="3"/>
      <c r="C4" s="12" t="s">
        <v>14</v>
      </c>
      <c r="D4" s="3"/>
      <c r="E4" s="6"/>
      <c r="F4" s="3"/>
      <c r="G4" s="12" t="s">
        <v>14</v>
      </c>
    </row>
    <row r="5" spans="1:7" ht="12.75">
      <c r="A5" s="15" t="s">
        <v>29</v>
      </c>
      <c r="B5" s="3">
        <f>A25</f>
      </c>
      <c r="C5" s="16">
        <f>IF(B5="","",IF(OR(N25="No",$D$1="No"),"No price reduction required",(B25-$B$24)/B25))</f>
      </c>
      <c r="D5" s="3"/>
      <c r="E5" s="15" t="s">
        <v>29</v>
      </c>
      <c r="F5" s="3">
        <f>A46</f>
      </c>
      <c r="G5" s="16">
        <f>IF(F5="","",IF(OR(N46="No",$G$1="No"),"No price reduction required",(B46-$B$45)/B46))</f>
      </c>
    </row>
    <row r="6" spans="1:7" ht="12.75">
      <c r="A6" s="5"/>
      <c r="B6" s="3">
        <f aca="true" t="shared" si="0" ref="B6:B19">A26</f>
      </c>
      <c r="C6" s="16">
        <f aca="true" t="shared" si="1" ref="C6:C19">IF(B6="","",IF(OR(N26="No",$D$1="No"),"No price reduction required",(B26-$B$24)/B26))</f>
      </c>
      <c r="D6" s="3"/>
      <c r="E6" s="3"/>
      <c r="F6" s="3">
        <f aca="true" t="shared" si="2" ref="F6:F19">A47</f>
      </c>
      <c r="G6" s="16">
        <f aca="true" t="shared" si="3" ref="G6:G19">IF(F6="","",IF(OR(N47="No",$G$1="No"),"No price reduction required",(B47-$B$45)/B47))</f>
      </c>
    </row>
    <row r="7" spans="1:7" ht="12.75">
      <c r="A7" s="5"/>
      <c r="B7" s="3">
        <f t="shared" si="0"/>
      </c>
      <c r="C7" s="16">
        <f t="shared" si="1"/>
      </c>
      <c r="D7" s="3"/>
      <c r="E7" s="3"/>
      <c r="F7" s="3">
        <f t="shared" si="2"/>
      </c>
      <c r="G7" s="16">
        <f t="shared" si="3"/>
      </c>
    </row>
    <row r="8" spans="1:7" ht="12.75">
      <c r="A8" s="5"/>
      <c r="B8" s="3">
        <f t="shared" si="0"/>
      </c>
      <c r="C8" s="16">
        <f t="shared" si="1"/>
      </c>
      <c r="D8" s="3"/>
      <c r="E8" s="3"/>
      <c r="F8" s="3">
        <f t="shared" si="2"/>
      </c>
      <c r="G8" s="16">
        <f t="shared" si="3"/>
      </c>
    </row>
    <row r="9" spans="1:7" ht="12.75">
      <c r="A9" s="5"/>
      <c r="B9" s="3">
        <f t="shared" si="0"/>
      </c>
      <c r="C9" s="16">
        <f t="shared" si="1"/>
      </c>
      <c r="D9" s="3"/>
      <c r="E9" s="3"/>
      <c r="F9" s="3">
        <f t="shared" si="2"/>
      </c>
      <c r="G9" s="16">
        <f t="shared" si="3"/>
      </c>
    </row>
    <row r="10" spans="1:7" ht="12.75">
      <c r="A10" s="5"/>
      <c r="B10" s="3">
        <f t="shared" si="0"/>
      </c>
      <c r="C10" s="16">
        <f t="shared" si="1"/>
      </c>
      <c r="D10" s="3"/>
      <c r="E10" s="3"/>
      <c r="F10" s="3">
        <f t="shared" si="2"/>
      </c>
      <c r="G10" s="16">
        <f t="shared" si="3"/>
      </c>
    </row>
    <row r="11" spans="1:7" ht="12.75">
      <c r="A11" s="5"/>
      <c r="B11" s="3">
        <f t="shared" si="0"/>
      </c>
      <c r="C11" s="16">
        <f t="shared" si="1"/>
      </c>
      <c r="D11" s="3"/>
      <c r="E11" s="3"/>
      <c r="F11" s="3">
        <f t="shared" si="2"/>
      </c>
      <c r="G11" s="16">
        <f t="shared" si="3"/>
      </c>
    </row>
    <row r="12" spans="1:7" ht="12.75">
      <c r="A12" s="5"/>
      <c r="B12" s="3">
        <f t="shared" si="0"/>
      </c>
      <c r="C12" s="16">
        <f t="shared" si="1"/>
      </c>
      <c r="D12" s="3"/>
      <c r="E12" s="3"/>
      <c r="F12" s="3">
        <f t="shared" si="2"/>
      </c>
      <c r="G12" s="16">
        <f t="shared" si="3"/>
      </c>
    </row>
    <row r="13" spans="1:7" ht="12.75">
      <c r="A13" s="5"/>
      <c r="B13" s="3">
        <f t="shared" si="0"/>
      </c>
      <c r="C13" s="16">
        <f t="shared" si="1"/>
      </c>
      <c r="D13" s="3"/>
      <c r="E13" s="3"/>
      <c r="F13" s="3">
        <f t="shared" si="2"/>
      </c>
      <c r="G13" s="16">
        <f t="shared" si="3"/>
      </c>
    </row>
    <row r="14" spans="1:7" ht="12.75">
      <c r="A14" s="5"/>
      <c r="B14" s="3">
        <f t="shared" si="0"/>
      </c>
      <c r="C14" s="16">
        <f t="shared" si="1"/>
      </c>
      <c r="D14" s="3"/>
      <c r="E14" s="3"/>
      <c r="F14" s="3">
        <f t="shared" si="2"/>
      </c>
      <c r="G14" s="16">
        <f t="shared" si="3"/>
      </c>
    </row>
    <row r="15" spans="1:7" ht="12.75">
      <c r="A15" s="5"/>
      <c r="B15" s="3">
        <f t="shared" si="0"/>
      </c>
      <c r="C15" s="16">
        <f t="shared" si="1"/>
      </c>
      <c r="D15" s="3"/>
      <c r="E15" s="3"/>
      <c r="F15" s="3">
        <f t="shared" si="2"/>
      </c>
      <c r="G15" s="16">
        <f t="shared" si="3"/>
      </c>
    </row>
    <row r="16" spans="1:7" ht="12.75">
      <c r="A16" s="5"/>
      <c r="B16" s="3">
        <f t="shared" si="0"/>
      </c>
      <c r="C16" s="16">
        <f t="shared" si="1"/>
      </c>
      <c r="D16" s="3"/>
      <c r="E16" s="3"/>
      <c r="F16" s="3">
        <f t="shared" si="2"/>
      </c>
      <c r="G16" s="16">
        <f t="shared" si="3"/>
      </c>
    </row>
    <row r="17" spans="1:7" ht="12.75">
      <c r="A17" s="5"/>
      <c r="B17" s="3">
        <f t="shared" si="0"/>
      </c>
      <c r="C17" s="16">
        <f t="shared" si="1"/>
      </c>
      <c r="D17" s="3"/>
      <c r="E17" s="3"/>
      <c r="F17" s="3">
        <f t="shared" si="2"/>
      </c>
      <c r="G17" s="16">
        <f t="shared" si="3"/>
      </c>
    </row>
    <row r="18" spans="1:7" ht="12.75">
      <c r="A18" s="5"/>
      <c r="B18" s="3">
        <f t="shared" si="0"/>
      </c>
      <c r="C18" s="16">
        <f t="shared" si="1"/>
      </c>
      <c r="D18" s="3"/>
      <c r="E18" s="3"/>
      <c r="F18" s="3">
        <f t="shared" si="2"/>
      </c>
      <c r="G18" s="16">
        <f t="shared" si="3"/>
      </c>
    </row>
    <row r="19" spans="1:7" ht="12.75">
      <c r="A19" s="5"/>
      <c r="B19" s="3">
        <f t="shared" si="0"/>
      </c>
      <c r="C19" s="16">
        <f t="shared" si="1"/>
      </c>
      <c r="D19" s="3"/>
      <c r="E19" s="3"/>
      <c r="F19" s="3">
        <f t="shared" si="2"/>
      </c>
      <c r="G19" s="16">
        <f t="shared" si="3"/>
      </c>
    </row>
    <row r="20" spans="1:7" ht="12.75">
      <c r="A20" s="5"/>
      <c r="B20" s="3"/>
      <c r="C20" s="18"/>
      <c r="D20" s="3"/>
      <c r="E20" s="3"/>
      <c r="F20" s="3"/>
      <c r="G20" s="3"/>
    </row>
    <row r="21" spans="1:7" ht="12.75">
      <c r="A21" s="5"/>
      <c r="B21" s="3"/>
      <c r="C21" s="18"/>
      <c r="D21" s="3"/>
      <c r="E21" s="3"/>
      <c r="F21" s="3"/>
      <c r="G21" s="3"/>
    </row>
    <row r="22" spans="1:13" ht="12.75">
      <c r="A22" s="5"/>
      <c r="B22" s="7" t="s">
        <v>8</v>
      </c>
      <c r="C22" s="7" t="s">
        <v>10</v>
      </c>
      <c r="D22" s="7" t="s">
        <v>11</v>
      </c>
      <c r="E22" s="7" t="s">
        <v>6</v>
      </c>
      <c r="F22" s="7" t="s">
        <v>9</v>
      </c>
      <c r="G22" s="7"/>
      <c r="H22" s="6" t="s">
        <v>15</v>
      </c>
      <c r="M22" s="6" t="s">
        <v>26</v>
      </c>
    </row>
    <row r="23" spans="1:14" ht="12.75">
      <c r="A23" s="6" t="s">
        <v>5</v>
      </c>
      <c r="B23" s="8"/>
      <c r="H23" s="6" t="s">
        <v>18</v>
      </c>
      <c r="I23" s="6" t="s">
        <v>16</v>
      </c>
      <c r="J23" s="6" t="s">
        <v>19</v>
      </c>
      <c r="K23" s="6" t="s">
        <v>20</v>
      </c>
      <c r="M23" s="6" t="s">
        <v>27</v>
      </c>
      <c r="N23" s="14" t="s">
        <v>28</v>
      </c>
    </row>
    <row r="24" spans="1:14" ht="12.75">
      <c r="A24" s="10">
        <f>IF('Question sheet'!A3&lt;&gt;0,'Question sheet'!A3,"")</f>
      </c>
      <c r="B24" s="19"/>
      <c r="C24" s="20"/>
      <c r="D24" s="20"/>
      <c r="E24" s="11"/>
      <c r="F24" s="11">
        <f>IF(E24="","",1.96*SQRT(E24))</f>
      </c>
      <c r="H24">
        <f>IF(A24="","",B24/E24)</f>
      </c>
      <c r="I24">
        <f>IF(A24="","",1/E24)</f>
      </c>
      <c r="J24">
        <f>IF(A24="","",B24-$I$40)</f>
      </c>
      <c r="K24">
        <f>IF(A24="","",J24^2/E24)</f>
      </c>
      <c r="M24">
        <f>IF(A24="","",(B24-$B$24)/(SQRT((E24+$E$24))))</f>
      </c>
      <c r="N24" s="13">
        <f aca="true" t="shared" si="4" ref="N24:N39">IF(A24="","",IF(ABS(M24)&gt;1.95996108,"Yes","No"))</f>
      </c>
    </row>
    <row r="25" spans="1:14" ht="12.75">
      <c r="A25" s="10">
        <f>IF('Question sheet'!A4&lt;&gt;0,'Question sheet'!A4,"")</f>
      </c>
      <c r="B25" s="21"/>
      <c r="C25" s="20"/>
      <c r="D25" s="20"/>
      <c r="E25" s="11"/>
      <c r="F25" s="11">
        <f aca="true" t="shared" si="5" ref="F25:F40">IF(E25="","",1.96*SQRT(E25))</f>
      </c>
      <c r="H25">
        <f aca="true" t="shared" si="6" ref="H25:H39">IF(A25="","",B25/E25)</f>
      </c>
      <c r="I25">
        <f aca="true" t="shared" si="7" ref="I25:I39">IF(A25="","",1/E25)</f>
      </c>
      <c r="J25">
        <f aca="true" t="shared" si="8" ref="J25:J39">IF(A25="","",B25-$I$40)</f>
      </c>
      <c r="K25">
        <f aca="true" t="shared" si="9" ref="K25:K39">IF(A25="","",J25^2/E25)</f>
      </c>
      <c r="M25">
        <f>IF(A25="","",(B25-$B$24)/(SQRT((E25+$E$24))))</f>
      </c>
      <c r="N25" s="13">
        <f t="shared" si="4"/>
      </c>
    </row>
    <row r="26" spans="1:14" ht="12.75">
      <c r="A26" s="10">
        <f>IF('Question sheet'!A5&lt;&gt;0,'Question sheet'!A5,"")</f>
      </c>
      <c r="B26" s="19"/>
      <c r="C26" s="20"/>
      <c r="D26" s="20"/>
      <c r="E26" s="11"/>
      <c r="F26" s="11">
        <f t="shared" si="5"/>
      </c>
      <c r="H26">
        <f t="shared" si="6"/>
      </c>
      <c r="I26">
        <f t="shared" si="7"/>
      </c>
      <c r="J26">
        <f t="shared" si="8"/>
      </c>
      <c r="K26">
        <f t="shared" si="9"/>
      </c>
      <c r="M26">
        <f>IF(A26="","",(B26-$B$24)/(SQRT((E26+$E$24))))</f>
      </c>
      <c r="N26" s="13">
        <f t="shared" si="4"/>
      </c>
    </row>
    <row r="27" spans="1:14" ht="12.75">
      <c r="A27" s="10">
        <f>IF('Question sheet'!A6&lt;&gt;0,'Question sheet'!A6,"")</f>
      </c>
      <c r="B27" s="19"/>
      <c r="C27" s="20"/>
      <c r="D27" s="20"/>
      <c r="E27" s="11"/>
      <c r="F27" s="11">
        <f t="shared" si="5"/>
      </c>
      <c r="G27" s="11"/>
      <c r="H27">
        <f t="shared" si="6"/>
      </c>
      <c r="I27">
        <f t="shared" si="7"/>
      </c>
      <c r="J27">
        <f t="shared" si="8"/>
      </c>
      <c r="K27">
        <f t="shared" si="9"/>
      </c>
      <c r="L27" s="11"/>
      <c r="M27">
        <f aca="true" t="shared" si="10" ref="M27:M39">IF(A27="","",(B27-$B$24)/(SQRT((E27+$E$24))))</f>
      </c>
      <c r="N27" s="13">
        <f t="shared" si="4"/>
      </c>
    </row>
    <row r="28" spans="1:14" ht="12.75">
      <c r="A28" s="10">
        <f>IF('Question sheet'!A7&lt;&gt;0,'Question sheet'!A7,"")</f>
      </c>
      <c r="B28" s="19"/>
      <c r="C28" s="20"/>
      <c r="D28" s="20"/>
      <c r="E28" s="11"/>
      <c r="F28" s="11">
        <f t="shared" si="5"/>
      </c>
      <c r="G28" s="11"/>
      <c r="H28">
        <f t="shared" si="6"/>
      </c>
      <c r="I28">
        <f t="shared" si="7"/>
      </c>
      <c r="J28">
        <f t="shared" si="8"/>
      </c>
      <c r="K28">
        <f t="shared" si="9"/>
      </c>
      <c r="L28" s="11"/>
      <c r="M28">
        <f t="shared" si="10"/>
      </c>
      <c r="N28" s="13">
        <f t="shared" si="4"/>
      </c>
    </row>
    <row r="29" spans="1:14" ht="12.75">
      <c r="A29" s="10">
        <f>IF('Question sheet'!A8&lt;&gt;0,'Question sheet'!A8,"")</f>
      </c>
      <c r="B29" s="19"/>
      <c r="C29" s="20"/>
      <c r="D29" s="20"/>
      <c r="E29" s="11"/>
      <c r="F29" s="11">
        <f t="shared" si="5"/>
      </c>
      <c r="G29" s="11"/>
      <c r="H29">
        <f t="shared" si="6"/>
      </c>
      <c r="I29">
        <f t="shared" si="7"/>
      </c>
      <c r="J29">
        <f t="shared" si="8"/>
      </c>
      <c r="K29">
        <f t="shared" si="9"/>
      </c>
      <c r="L29" s="11"/>
      <c r="M29">
        <f t="shared" si="10"/>
      </c>
      <c r="N29" s="13">
        <f t="shared" si="4"/>
      </c>
    </row>
    <row r="30" spans="1:14" ht="12.75">
      <c r="A30" s="10">
        <f>IF('Question sheet'!A9&lt;&gt;0,'Question sheet'!A9,"")</f>
      </c>
      <c r="B30" s="19"/>
      <c r="C30" s="20"/>
      <c r="D30" s="20"/>
      <c r="E30" s="11"/>
      <c r="F30" s="11">
        <f t="shared" si="5"/>
      </c>
      <c r="G30" s="11"/>
      <c r="H30">
        <f t="shared" si="6"/>
      </c>
      <c r="I30">
        <f t="shared" si="7"/>
      </c>
      <c r="J30">
        <f t="shared" si="8"/>
      </c>
      <c r="K30">
        <f t="shared" si="9"/>
      </c>
      <c r="L30" s="11"/>
      <c r="M30">
        <f t="shared" si="10"/>
      </c>
      <c r="N30" s="13">
        <f t="shared" si="4"/>
      </c>
    </row>
    <row r="31" spans="1:14" ht="12.75">
      <c r="A31" s="10">
        <f>IF('Question sheet'!A10&lt;&gt;0,'Question sheet'!A10,"")</f>
      </c>
      <c r="B31" s="19"/>
      <c r="C31" s="20"/>
      <c r="D31" s="20"/>
      <c r="E31" s="11"/>
      <c r="F31" s="11">
        <f t="shared" si="5"/>
      </c>
      <c r="G31" s="11"/>
      <c r="H31">
        <f t="shared" si="6"/>
      </c>
      <c r="I31">
        <f t="shared" si="7"/>
      </c>
      <c r="J31">
        <f t="shared" si="8"/>
      </c>
      <c r="K31">
        <f t="shared" si="9"/>
      </c>
      <c r="L31" s="11"/>
      <c r="M31">
        <f t="shared" si="10"/>
      </c>
      <c r="N31" s="13">
        <f t="shared" si="4"/>
      </c>
    </row>
    <row r="32" spans="1:14" ht="12.75">
      <c r="A32" s="10">
        <f>IF('Question sheet'!A11&lt;&gt;0,'Question sheet'!A11,"")</f>
      </c>
      <c r="B32" s="19"/>
      <c r="C32" s="20"/>
      <c r="D32" s="20"/>
      <c r="E32" s="11"/>
      <c r="F32" s="11">
        <f t="shared" si="5"/>
      </c>
      <c r="G32" s="11"/>
      <c r="H32">
        <f t="shared" si="6"/>
      </c>
      <c r="I32">
        <f t="shared" si="7"/>
      </c>
      <c r="J32">
        <f t="shared" si="8"/>
      </c>
      <c r="K32">
        <f t="shared" si="9"/>
      </c>
      <c r="L32" s="11"/>
      <c r="M32">
        <f t="shared" si="10"/>
      </c>
      <c r="N32" s="13">
        <f t="shared" si="4"/>
      </c>
    </row>
    <row r="33" spans="1:14" ht="12.75">
      <c r="A33" s="10">
        <f>IF('Question sheet'!A12&lt;&gt;0,'Question sheet'!A12,"")</f>
      </c>
      <c r="B33" s="19"/>
      <c r="C33" s="20"/>
      <c r="D33" s="20"/>
      <c r="E33" s="11"/>
      <c r="F33" s="11">
        <f t="shared" si="5"/>
      </c>
      <c r="G33" s="11"/>
      <c r="H33">
        <f t="shared" si="6"/>
      </c>
      <c r="I33">
        <f t="shared" si="7"/>
      </c>
      <c r="J33">
        <f t="shared" si="8"/>
      </c>
      <c r="K33">
        <f t="shared" si="9"/>
      </c>
      <c r="L33" s="11"/>
      <c r="M33">
        <f t="shared" si="10"/>
      </c>
      <c r="N33" s="13">
        <f t="shared" si="4"/>
      </c>
    </row>
    <row r="34" spans="1:14" ht="12.75">
      <c r="A34" s="10">
        <f>IF('Question sheet'!A13&lt;&gt;0,'Question sheet'!A13,"")</f>
      </c>
      <c r="B34" s="19"/>
      <c r="C34" s="20"/>
      <c r="D34" s="20"/>
      <c r="E34" s="11"/>
      <c r="F34" s="11">
        <f t="shared" si="5"/>
      </c>
      <c r="G34" s="11"/>
      <c r="H34">
        <f t="shared" si="6"/>
      </c>
      <c r="I34">
        <f t="shared" si="7"/>
      </c>
      <c r="J34">
        <f t="shared" si="8"/>
      </c>
      <c r="K34">
        <f t="shared" si="9"/>
      </c>
      <c r="L34" s="11"/>
      <c r="M34">
        <f t="shared" si="10"/>
      </c>
      <c r="N34" s="13">
        <f t="shared" si="4"/>
      </c>
    </row>
    <row r="35" spans="1:14" ht="12.75">
      <c r="A35" s="10">
        <f>IF('Question sheet'!A14&lt;&gt;0,'Question sheet'!A14,"")</f>
      </c>
      <c r="B35" s="19"/>
      <c r="C35" s="20"/>
      <c r="D35" s="20"/>
      <c r="E35" s="11"/>
      <c r="F35" s="11">
        <f t="shared" si="5"/>
      </c>
      <c r="G35" s="11"/>
      <c r="H35">
        <f t="shared" si="6"/>
      </c>
      <c r="I35">
        <f t="shared" si="7"/>
      </c>
      <c r="J35">
        <f t="shared" si="8"/>
      </c>
      <c r="K35">
        <f t="shared" si="9"/>
      </c>
      <c r="L35" s="11"/>
      <c r="M35">
        <f t="shared" si="10"/>
      </c>
      <c r="N35" s="13">
        <f t="shared" si="4"/>
      </c>
    </row>
    <row r="36" spans="1:14" ht="12.75">
      <c r="A36" s="10">
        <f>IF('Question sheet'!A15&lt;&gt;0,'Question sheet'!A15,"")</f>
      </c>
      <c r="B36" s="19"/>
      <c r="C36" s="20"/>
      <c r="D36" s="20"/>
      <c r="E36" s="11"/>
      <c r="F36" s="11">
        <f t="shared" si="5"/>
      </c>
      <c r="G36" s="11"/>
      <c r="H36">
        <f t="shared" si="6"/>
      </c>
      <c r="I36">
        <f t="shared" si="7"/>
      </c>
      <c r="J36">
        <f t="shared" si="8"/>
      </c>
      <c r="K36">
        <f t="shared" si="9"/>
      </c>
      <c r="L36" s="11"/>
      <c r="M36">
        <f t="shared" si="10"/>
      </c>
      <c r="N36" s="13">
        <f t="shared" si="4"/>
      </c>
    </row>
    <row r="37" spans="1:14" ht="12.75">
      <c r="A37" s="10">
        <f>IF('Question sheet'!A16&lt;&gt;0,'Question sheet'!A16,"")</f>
      </c>
      <c r="B37" s="19"/>
      <c r="C37" s="20"/>
      <c r="D37" s="20"/>
      <c r="E37" s="11"/>
      <c r="F37" s="11">
        <f t="shared" si="5"/>
      </c>
      <c r="G37" s="11"/>
      <c r="H37">
        <f t="shared" si="6"/>
      </c>
      <c r="I37">
        <f t="shared" si="7"/>
      </c>
      <c r="J37">
        <f t="shared" si="8"/>
      </c>
      <c r="K37">
        <f t="shared" si="9"/>
      </c>
      <c r="L37" s="11"/>
      <c r="M37">
        <f t="shared" si="10"/>
      </c>
      <c r="N37" s="13">
        <f t="shared" si="4"/>
      </c>
    </row>
    <row r="38" spans="1:14" ht="12.75">
      <c r="A38" s="10">
        <f>IF('Question sheet'!A17&lt;&gt;0,'Question sheet'!A17,"")</f>
      </c>
      <c r="B38" s="19"/>
      <c r="C38" s="20"/>
      <c r="D38" s="20"/>
      <c r="E38" s="11"/>
      <c r="F38" s="11">
        <f t="shared" si="5"/>
      </c>
      <c r="G38" s="11"/>
      <c r="H38">
        <f t="shared" si="6"/>
      </c>
      <c r="I38">
        <f t="shared" si="7"/>
      </c>
      <c r="J38">
        <f t="shared" si="8"/>
      </c>
      <c r="K38">
        <f t="shared" si="9"/>
      </c>
      <c r="L38" s="11"/>
      <c r="M38">
        <f t="shared" si="10"/>
      </c>
      <c r="N38" s="13">
        <f t="shared" si="4"/>
      </c>
    </row>
    <row r="39" spans="1:14" ht="12.75">
      <c r="A39" s="10">
        <f>IF('Question sheet'!A18&lt;&gt;0,'Question sheet'!A18,"")</f>
      </c>
      <c r="B39" s="19"/>
      <c r="C39" s="20"/>
      <c r="D39" s="20"/>
      <c r="E39" s="11"/>
      <c r="F39" s="11">
        <f t="shared" si="5"/>
      </c>
      <c r="G39" s="11"/>
      <c r="H39">
        <f t="shared" si="6"/>
      </c>
      <c r="I39">
        <f t="shared" si="7"/>
      </c>
      <c r="J39">
        <f t="shared" si="8"/>
      </c>
      <c r="K39">
        <f t="shared" si="9"/>
      </c>
      <c r="L39" s="11"/>
      <c r="M39">
        <f t="shared" si="10"/>
      </c>
      <c r="N39" s="13">
        <f t="shared" si="4"/>
      </c>
    </row>
    <row r="40" spans="1:12" ht="12.75">
      <c r="A40" s="9">
        <f>IF('Question sheet'!A19&lt;&gt;0,'Question sheet'!A19,"")</f>
      </c>
      <c r="B40" s="3"/>
      <c r="F40" s="11">
        <f t="shared" si="5"/>
      </c>
      <c r="H40" s="6" t="s">
        <v>17</v>
      </c>
      <c r="I40">
        <f>IF(B2="","",SUM(H24:H39)/SUM(I24:I39))</f>
      </c>
      <c r="J40" s="6" t="s">
        <v>21</v>
      </c>
      <c r="K40">
        <f>IF(B1="","",15-COUNTIF(A24:A39,""))</f>
      </c>
      <c r="L40" s="11"/>
    </row>
    <row r="41" spans="1:12" ht="12.75">
      <c r="A41" s="9"/>
      <c r="B41" s="3"/>
      <c r="F41" s="11"/>
      <c r="H41" s="6"/>
      <c r="J41" s="6"/>
      <c r="L41" s="11"/>
    </row>
    <row r="42" spans="1:12" ht="12.75">
      <c r="A42" s="9"/>
      <c r="B42" s="3"/>
      <c r="F42" s="11"/>
      <c r="H42" s="6"/>
      <c r="J42" s="6"/>
      <c r="L42" s="11"/>
    </row>
    <row r="43" spans="1:13" ht="12.75">
      <c r="A43" s="9">
        <f>IF('Question sheet'!A20&lt;&gt;0,'Question sheet'!A20,"")</f>
      </c>
      <c r="B43" s="7" t="s">
        <v>7</v>
      </c>
      <c r="C43" s="7" t="s">
        <v>10</v>
      </c>
      <c r="D43" s="7" t="s">
        <v>11</v>
      </c>
      <c r="E43" s="7" t="s">
        <v>6</v>
      </c>
      <c r="F43" s="6" t="s">
        <v>9</v>
      </c>
      <c r="H43" s="6" t="s">
        <v>15</v>
      </c>
      <c r="L43" s="11"/>
      <c r="M43" s="6" t="s">
        <v>26</v>
      </c>
    </row>
    <row r="44" spans="1:14" ht="12.75">
      <c r="A44" s="6" t="s">
        <v>5</v>
      </c>
      <c r="H44" s="6" t="s">
        <v>22</v>
      </c>
      <c r="I44" s="6" t="s">
        <v>16</v>
      </c>
      <c r="J44" s="6" t="s">
        <v>19</v>
      </c>
      <c r="K44" s="6" t="s">
        <v>20</v>
      </c>
      <c r="M44" s="6" t="s">
        <v>27</v>
      </c>
      <c r="N44" s="14" t="s">
        <v>28</v>
      </c>
    </row>
    <row r="45" spans="1:14" ht="12.75">
      <c r="A45" s="10">
        <f>IF('Question sheet'!A3&lt;&gt;0,'Question sheet'!A3,"")</f>
      </c>
      <c r="B45" s="20"/>
      <c r="C45" s="20"/>
      <c r="D45" s="21"/>
      <c r="F45" s="11">
        <f>IF(E45="","",1.96*SQRT(E45))</f>
      </c>
      <c r="H45">
        <f>IF(B45="","",B45/E45)</f>
      </c>
      <c r="I45">
        <f>IF(B45="","",1/E45)</f>
      </c>
      <c r="J45">
        <f>IF(B45="","",B45-$I$61)</f>
      </c>
      <c r="K45">
        <f>IF(B45="","",((J45^2)/E45))</f>
      </c>
      <c r="M45">
        <f>IF(A45="","",(B45-$B$45)/(SQRT((E45+$E$45))))</f>
      </c>
      <c r="N45" s="13">
        <f aca="true" t="shared" si="11" ref="N45:N60">IF(A45="","",IF(ABS(M45)&gt;1.95996108,"Yes","No"))</f>
      </c>
    </row>
    <row r="46" spans="1:14" ht="12.75">
      <c r="A46" s="10">
        <f>IF('Question sheet'!A4&lt;&gt;0,'Question sheet'!A4,"")</f>
      </c>
      <c r="B46" s="20"/>
      <c r="C46" s="20"/>
      <c r="D46" s="21"/>
      <c r="F46" s="11">
        <f aca="true" t="shared" si="12" ref="F46:F61">IF(E46="","",1.96*SQRT(E46))</f>
      </c>
      <c r="H46">
        <f>IF(B46="","",B46/E46)</f>
      </c>
      <c r="I46">
        <f>IF(B46="","",1/E46)</f>
      </c>
      <c r="J46">
        <f>IF(B46="","",B46-$I$61)</f>
      </c>
      <c r="K46">
        <f>IF(B46="","",((J46^2)/E46))</f>
      </c>
      <c r="M46">
        <f aca="true" t="shared" si="13" ref="M46:M60">IF(A46="","",(B46-$B$45)/(SQRT((E46+$E$45))))</f>
      </c>
      <c r="N46" s="13">
        <f t="shared" si="11"/>
      </c>
    </row>
    <row r="47" spans="1:14" ht="12.75">
      <c r="A47" s="10">
        <f>IF('Question sheet'!A5&lt;&gt;0,'Question sheet'!A5,"")</f>
      </c>
      <c r="B47" s="20"/>
      <c r="C47" s="20"/>
      <c r="D47" s="21"/>
      <c r="F47" s="11">
        <f t="shared" si="12"/>
      </c>
      <c r="H47">
        <f>IF(B47="","",B47/E47)</f>
      </c>
      <c r="I47">
        <f>IF(B47="","",1/E47)</f>
      </c>
      <c r="J47">
        <f>IF(B47="","",B47-$I$61)</f>
      </c>
      <c r="K47">
        <f>IF(B47="","",((J47^2)/E47))</f>
      </c>
      <c r="M47">
        <f t="shared" si="13"/>
      </c>
      <c r="N47" s="13">
        <f t="shared" si="11"/>
      </c>
    </row>
    <row r="48" spans="1:14" ht="12.75">
      <c r="A48" s="10">
        <f>IF('Question sheet'!A6&lt;&gt;0,'Question sheet'!A6,"")</f>
      </c>
      <c r="B48" s="19"/>
      <c r="C48" s="21"/>
      <c r="D48" s="21"/>
      <c r="F48" s="11">
        <f t="shared" si="12"/>
      </c>
      <c r="H48">
        <f>IF(B48="","",B48/E48)</f>
      </c>
      <c r="I48">
        <f>IF(B48="","",1/E48)</f>
      </c>
      <c r="J48">
        <f>IF(B48="","",B48-$I$61)</f>
      </c>
      <c r="K48">
        <f>IF(B48="","",((J48^2)/E48))</f>
      </c>
      <c r="M48">
        <f t="shared" si="13"/>
      </c>
      <c r="N48" s="13">
        <f t="shared" si="11"/>
      </c>
    </row>
    <row r="49" spans="1:14" ht="12.75">
      <c r="A49" s="10">
        <f>IF('Question sheet'!A7&lt;&gt;0,'Question sheet'!A7,"")</f>
      </c>
      <c r="B49" s="19"/>
      <c r="C49" s="21"/>
      <c r="D49" s="21"/>
      <c r="F49" s="11">
        <f t="shared" si="12"/>
      </c>
      <c r="H49">
        <f aca="true" t="shared" si="14" ref="H49:H60">IF(B49="","",B49/E49)</f>
      </c>
      <c r="I49">
        <f aca="true" t="shared" si="15" ref="I49:I60">IF(B49="","",1/E49)</f>
      </c>
      <c r="J49">
        <f aca="true" t="shared" si="16" ref="J49:J60">IF(B49="","",B49-$I$61)</f>
      </c>
      <c r="K49">
        <f aca="true" t="shared" si="17" ref="K49:K60">IF(B49="","",((J49^2)/E49))</f>
      </c>
      <c r="M49">
        <f t="shared" si="13"/>
      </c>
      <c r="N49" s="13">
        <f t="shared" si="11"/>
      </c>
    </row>
    <row r="50" spans="1:14" ht="12.75">
      <c r="A50" s="10">
        <f>IF('Question sheet'!A8&lt;&gt;0,'Question sheet'!A8,"")</f>
      </c>
      <c r="B50" s="19"/>
      <c r="C50" s="21"/>
      <c r="D50" s="21"/>
      <c r="F50" s="11">
        <f t="shared" si="12"/>
      </c>
      <c r="H50">
        <f t="shared" si="14"/>
      </c>
      <c r="I50">
        <f t="shared" si="15"/>
      </c>
      <c r="J50">
        <f t="shared" si="16"/>
      </c>
      <c r="K50">
        <f t="shared" si="17"/>
      </c>
      <c r="M50">
        <f t="shared" si="13"/>
      </c>
      <c r="N50" s="13">
        <f t="shared" si="11"/>
      </c>
    </row>
    <row r="51" spans="1:14" ht="12.75">
      <c r="A51" s="10">
        <f>IF('Question sheet'!A9&lt;&gt;0,'Question sheet'!A9,"")</f>
      </c>
      <c r="B51" s="19"/>
      <c r="C51" s="21"/>
      <c r="D51" s="21"/>
      <c r="F51" s="11">
        <f t="shared" si="12"/>
      </c>
      <c r="H51">
        <f t="shared" si="14"/>
      </c>
      <c r="I51">
        <f t="shared" si="15"/>
      </c>
      <c r="J51">
        <f t="shared" si="16"/>
      </c>
      <c r="K51">
        <f t="shared" si="17"/>
      </c>
      <c r="M51">
        <f t="shared" si="13"/>
      </c>
      <c r="N51" s="13">
        <f t="shared" si="11"/>
      </c>
    </row>
    <row r="52" spans="1:14" ht="12.75">
      <c r="A52" s="10">
        <f>IF('Question sheet'!A10&lt;&gt;0,'Question sheet'!A10,"")</f>
      </c>
      <c r="B52" s="19"/>
      <c r="C52" s="21"/>
      <c r="D52" s="21"/>
      <c r="F52" s="11">
        <f t="shared" si="12"/>
      </c>
      <c r="H52">
        <f t="shared" si="14"/>
      </c>
      <c r="I52">
        <f t="shared" si="15"/>
      </c>
      <c r="J52">
        <f t="shared" si="16"/>
      </c>
      <c r="K52">
        <f t="shared" si="17"/>
      </c>
      <c r="M52">
        <f t="shared" si="13"/>
      </c>
      <c r="N52" s="13">
        <f t="shared" si="11"/>
      </c>
    </row>
    <row r="53" spans="1:14" ht="12.75">
      <c r="A53" s="10">
        <f>IF('Question sheet'!A11&lt;&gt;0,'Question sheet'!A11,"")</f>
      </c>
      <c r="B53" s="19"/>
      <c r="C53" s="21"/>
      <c r="D53" s="21"/>
      <c r="F53" s="11">
        <f t="shared" si="12"/>
      </c>
      <c r="H53">
        <f t="shared" si="14"/>
      </c>
      <c r="I53">
        <f t="shared" si="15"/>
      </c>
      <c r="J53">
        <f t="shared" si="16"/>
      </c>
      <c r="K53">
        <f t="shared" si="17"/>
      </c>
      <c r="M53">
        <f t="shared" si="13"/>
      </c>
      <c r="N53" s="13">
        <f t="shared" si="11"/>
      </c>
    </row>
    <row r="54" spans="1:14" ht="12.75">
      <c r="A54" s="10">
        <f>IF('Question sheet'!A12&lt;&gt;0,'Question sheet'!A12,"")</f>
      </c>
      <c r="B54" s="19"/>
      <c r="C54" s="21"/>
      <c r="D54" s="21"/>
      <c r="F54" s="11">
        <f t="shared" si="12"/>
      </c>
      <c r="H54">
        <f t="shared" si="14"/>
      </c>
      <c r="I54">
        <f t="shared" si="15"/>
      </c>
      <c r="J54">
        <f t="shared" si="16"/>
      </c>
      <c r="K54">
        <f t="shared" si="17"/>
      </c>
      <c r="M54">
        <f t="shared" si="13"/>
      </c>
      <c r="N54" s="13">
        <f t="shared" si="11"/>
      </c>
    </row>
    <row r="55" spans="1:14" ht="12.75">
      <c r="A55" s="10">
        <f>IF('Question sheet'!A13&lt;&gt;0,'Question sheet'!A13,"")</f>
      </c>
      <c r="B55" s="19"/>
      <c r="C55" s="21"/>
      <c r="D55" s="21"/>
      <c r="F55" s="11">
        <f t="shared" si="12"/>
      </c>
      <c r="H55">
        <f t="shared" si="14"/>
      </c>
      <c r="I55">
        <f t="shared" si="15"/>
      </c>
      <c r="J55">
        <f t="shared" si="16"/>
      </c>
      <c r="K55">
        <f t="shared" si="17"/>
      </c>
      <c r="M55">
        <f t="shared" si="13"/>
      </c>
      <c r="N55" s="13">
        <f t="shared" si="11"/>
      </c>
    </row>
    <row r="56" spans="1:14" ht="12.75">
      <c r="A56" s="10">
        <f>IF('Question sheet'!A14&lt;&gt;0,'Question sheet'!A14,"")</f>
      </c>
      <c r="B56" s="19"/>
      <c r="C56" s="21"/>
      <c r="D56" s="21"/>
      <c r="F56" s="11">
        <f t="shared" si="12"/>
      </c>
      <c r="H56">
        <f t="shared" si="14"/>
      </c>
      <c r="I56">
        <f t="shared" si="15"/>
      </c>
      <c r="J56">
        <f t="shared" si="16"/>
      </c>
      <c r="K56">
        <f t="shared" si="17"/>
      </c>
      <c r="M56">
        <f t="shared" si="13"/>
      </c>
      <c r="N56" s="13">
        <f t="shared" si="11"/>
      </c>
    </row>
    <row r="57" spans="1:14" ht="12.75">
      <c r="A57" s="10">
        <f>IF('Question sheet'!A15&lt;&gt;0,'Question sheet'!A15,"")</f>
      </c>
      <c r="B57" s="21"/>
      <c r="C57" s="21"/>
      <c r="D57" s="21"/>
      <c r="F57" s="11">
        <f t="shared" si="12"/>
      </c>
      <c r="H57">
        <f t="shared" si="14"/>
      </c>
      <c r="I57">
        <f t="shared" si="15"/>
      </c>
      <c r="J57">
        <f t="shared" si="16"/>
      </c>
      <c r="K57">
        <f t="shared" si="17"/>
      </c>
      <c r="M57">
        <f t="shared" si="13"/>
      </c>
      <c r="N57" s="13">
        <f t="shared" si="11"/>
      </c>
    </row>
    <row r="58" spans="1:14" ht="12.75">
      <c r="A58" s="10">
        <f>IF('Question sheet'!A16&lt;&gt;0,'Question sheet'!A16,"")</f>
      </c>
      <c r="B58" s="21"/>
      <c r="C58" s="21"/>
      <c r="D58" s="21"/>
      <c r="F58" s="11">
        <f t="shared" si="12"/>
      </c>
      <c r="H58">
        <f t="shared" si="14"/>
      </c>
      <c r="I58">
        <f t="shared" si="15"/>
      </c>
      <c r="J58">
        <f t="shared" si="16"/>
      </c>
      <c r="K58">
        <f t="shared" si="17"/>
      </c>
      <c r="M58">
        <f t="shared" si="13"/>
      </c>
      <c r="N58" s="13">
        <f t="shared" si="11"/>
      </c>
    </row>
    <row r="59" spans="1:14" ht="12.75">
      <c r="A59" s="10">
        <f>IF('Question sheet'!A17&lt;&gt;0,'Question sheet'!A17,"")</f>
      </c>
      <c r="B59" s="21"/>
      <c r="C59" s="21"/>
      <c r="D59" s="21"/>
      <c r="F59" s="11">
        <f t="shared" si="12"/>
      </c>
      <c r="H59">
        <f t="shared" si="14"/>
      </c>
      <c r="I59">
        <f t="shared" si="15"/>
      </c>
      <c r="J59">
        <f t="shared" si="16"/>
      </c>
      <c r="K59">
        <f t="shared" si="17"/>
      </c>
      <c r="M59">
        <f t="shared" si="13"/>
      </c>
      <c r="N59" s="13">
        <f t="shared" si="11"/>
      </c>
    </row>
    <row r="60" spans="1:14" ht="12.75">
      <c r="A60" s="10">
        <f>IF('Question sheet'!A18&lt;&gt;0,'Question sheet'!A18,"")</f>
      </c>
      <c r="B60" s="21"/>
      <c r="C60" s="21"/>
      <c r="D60" s="21"/>
      <c r="F60" s="11">
        <f t="shared" si="12"/>
      </c>
      <c r="H60">
        <f t="shared" si="14"/>
      </c>
      <c r="I60">
        <f t="shared" si="15"/>
      </c>
      <c r="J60">
        <f t="shared" si="16"/>
      </c>
      <c r="K60">
        <f t="shared" si="17"/>
      </c>
      <c r="M60">
        <f t="shared" si="13"/>
      </c>
      <c r="N60" s="13">
        <f t="shared" si="11"/>
      </c>
    </row>
    <row r="61" spans="1:11" ht="12.75">
      <c r="A61" s="10">
        <f>IF('Question sheet'!A19&lt;&gt;0,'Question sheet'!A19,"")</f>
      </c>
      <c r="F61" s="11">
        <f t="shared" si="12"/>
      </c>
      <c r="H61" s="6" t="s">
        <v>23</v>
      </c>
      <c r="I61">
        <f>IF(B2="","",SUM(H45:H60)/SUM(I45:I60))</f>
      </c>
      <c r="J61" s="6" t="s">
        <v>21</v>
      </c>
      <c r="K61">
        <f>IF(B2="","",15-COUNTIF(A45:A60,""))</f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K60"/>
  <sheetViews>
    <sheetView zoomScale="75" zoomScaleNormal="75" zoomScalePageLayoutView="0" workbookViewId="0" topLeftCell="A1">
      <selection activeCell="A12" sqref="A12"/>
    </sheetView>
  </sheetViews>
  <sheetFormatPr defaultColWidth="9.140625" defaultRowHeight="12.75"/>
  <cols>
    <col min="1" max="16384" width="9.140625" style="23" customWidth="1"/>
  </cols>
  <sheetData>
    <row r="1" spans="2:11" ht="12.75"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2:11" ht="12.75"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2:11" ht="12.75"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2:11" ht="12.75"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2:11" ht="12.75"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2:11" ht="12.75"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2:11" ht="12.75"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2:11" ht="12.75"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2:11" ht="12.75"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2:11" ht="12.75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1" ht="12.75"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2:11" ht="12.75"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2:11" ht="12.75"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2:11" ht="12.75"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2:11" ht="12.75">
      <c r="B15" s="22"/>
      <c r="C15" s="24"/>
      <c r="D15" s="24"/>
      <c r="E15" s="24"/>
      <c r="F15" s="24"/>
      <c r="G15" s="24"/>
      <c r="H15" s="22"/>
      <c r="I15" s="22"/>
      <c r="J15" s="22"/>
      <c r="K15" s="22"/>
    </row>
    <row r="16" spans="2:11" ht="12.75">
      <c r="B16" s="22"/>
      <c r="C16" s="24"/>
      <c r="D16" s="24"/>
      <c r="E16" s="24"/>
      <c r="F16" s="24"/>
      <c r="G16" s="24"/>
      <c r="H16" s="22"/>
      <c r="I16" s="22"/>
      <c r="J16" s="22"/>
      <c r="K16" s="22"/>
    </row>
    <row r="17" spans="2:11" ht="12.75"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2:11" ht="12.75"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2:11" ht="12.75"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56" spans="2:11" ht="12.75"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2:11" ht="12.75"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9" spans="3:7" ht="12.75">
      <c r="C59" s="26"/>
      <c r="D59" s="27"/>
      <c r="E59" s="27"/>
      <c r="F59" s="27"/>
      <c r="G59" s="28"/>
    </row>
    <row r="60" spans="3:7" ht="12.75">
      <c r="C60" s="29"/>
      <c r="D60" s="30"/>
      <c r="E60" s="30"/>
      <c r="F60" s="30"/>
      <c r="G60" s="31"/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Monash University</dc:creator>
  <cp:keywords/>
  <dc:description/>
  <cp:lastModifiedBy>Marty</cp:lastModifiedBy>
  <cp:lastPrinted>2003-06-13T03:31:50Z</cp:lastPrinted>
  <dcterms:created xsi:type="dcterms:W3CDTF">2003-06-06T05:57:00Z</dcterms:created>
  <dcterms:modified xsi:type="dcterms:W3CDTF">2013-08-08T04:24:45Z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SDocType">
    <vt:lpwstr>NTSAVE</vt:lpwstr>
  </property>
</Properties>
</file>