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27795" windowHeight="12345" tabRatio="912"/>
  </bookViews>
  <sheets>
    <sheet name="Table 1(a-b)" sheetId="27" r:id="rId1"/>
    <sheet name="Table 2(a-c)" sheetId="1" r:id="rId2"/>
    <sheet name="Table 3(a-c)" sheetId="2" r:id="rId3"/>
    <sheet name="Table 4(a-b)" sheetId="6" r:id="rId4"/>
    <sheet name="Table 5" sheetId="5" r:id="rId5"/>
    <sheet name="Table 6" sheetId="28" r:id="rId6"/>
    <sheet name="Table 7" sheetId="7" r:id="rId7"/>
    <sheet name="Table 8(a)" sheetId="8" r:id="rId8"/>
    <sheet name="Table 8(b)" sheetId="10" r:id="rId9"/>
    <sheet name="Table 9(a)" sheetId="9" r:id="rId10"/>
    <sheet name="Table 9(b)" sheetId="11" r:id="rId11"/>
    <sheet name="Table 10(a)" sheetId="12" r:id="rId12"/>
    <sheet name="Table 10(b)" sheetId="13" r:id="rId13"/>
    <sheet name="Table 11(a)" sheetId="14" r:id="rId14"/>
    <sheet name="Table 11(b)" sheetId="15" r:id="rId15"/>
    <sheet name="Table 12" sheetId="16" r:id="rId16"/>
    <sheet name="Table 13" sheetId="17" r:id="rId17"/>
    <sheet name="Table 14" sheetId="18" r:id="rId18"/>
    <sheet name="Table 15" sheetId="19" r:id="rId19"/>
    <sheet name="Table16(a)" sheetId="20" r:id="rId20"/>
    <sheet name="Table 16(b)" sheetId="21" r:id="rId21"/>
    <sheet name="Table 17(a)" sheetId="23" r:id="rId22"/>
    <sheet name="Table 17(b)" sheetId="24" r:id="rId23"/>
    <sheet name="Table 18" sheetId="25" r:id="rId24"/>
    <sheet name="Table 19" sheetId="26" r:id="rId25"/>
    <sheet name="Table 20(a)" sheetId="29" r:id="rId26"/>
    <sheet name="Table 20(b)" sheetId="30" r:id="rId27"/>
  </sheets>
  <definedNames>
    <definedName name="_xlnm.Print_Area" localSheetId="0">'Table 1(a-b)'!$A$1:$H$34</definedName>
    <definedName name="_xlnm.Print_Area" localSheetId="11">'Table 10(a)'!$A$1:$F$58</definedName>
    <definedName name="_xlnm.Print_Area" localSheetId="12">'Table 10(b)'!$A$1:$F$58</definedName>
    <definedName name="_xlnm.Print_Area" localSheetId="13">'Table 11(a)'!$A$1:$H$58</definedName>
    <definedName name="_xlnm.Print_Area" localSheetId="14">'Table 11(b)'!$A$1:$H$58</definedName>
    <definedName name="_xlnm.Print_Area" localSheetId="15">'Table 12'!$A$1:$E$57</definedName>
    <definedName name="_xlnm.Print_Area" localSheetId="16">'Table 13'!$A$1:$E$57</definedName>
    <definedName name="_xlnm.Print_Area" localSheetId="17">'Table 14'!$A$1:$G$57</definedName>
    <definedName name="_xlnm.Print_Area" localSheetId="18">'Table 15'!$A$1:$H$20</definedName>
    <definedName name="_xlnm.Print_Area" localSheetId="20">'Table 16(b)'!$A$1:$G$37</definedName>
    <definedName name="_xlnm.Print_Area" localSheetId="21">'Table 17(a)'!$A$1:$N$37</definedName>
    <definedName name="_xlnm.Print_Area" localSheetId="22">'Table 17(b)'!$A$1:$N$37</definedName>
    <definedName name="_xlnm.Print_Area" localSheetId="23">'Table 18'!$A$1:$I$17</definedName>
    <definedName name="_xlnm.Print_Area" localSheetId="24">'Table 19'!$A$1:$D$26</definedName>
    <definedName name="_xlnm.Print_Area" localSheetId="1">'Table 2(a-c)'!$A$1:$G$35</definedName>
    <definedName name="_xlnm.Print_Area" localSheetId="2">'Table 3(a-c)'!$A$1:$H$56</definedName>
    <definedName name="_xlnm.Print_Area" localSheetId="3">'Table 4(a-b)'!$A$1:$E$71</definedName>
    <definedName name="_xlnm.Print_Area" localSheetId="4">'Table 5'!$A$1:$J$43</definedName>
    <definedName name="_xlnm.Print_Area" localSheetId="5">'Table 6'!$A$1:$I$27</definedName>
    <definedName name="_xlnm.Print_Area" localSheetId="6">'Table 7'!$A$1:$I$46</definedName>
    <definedName name="_xlnm.Print_Area" localSheetId="7">'Table 8(a)'!$A$1:$J$45</definedName>
    <definedName name="_xlnm.Print_Area" localSheetId="8">'Table 8(b)'!$A$1:$J$44</definedName>
    <definedName name="_xlnm.Print_Area" localSheetId="10">'Table 9(b)'!$A$1:$L$44</definedName>
    <definedName name="_xlnm.Print_Area" localSheetId="19">'Table16(a)'!$A$1:$F$34</definedName>
  </definedNames>
  <calcPr calcId="145621"/>
</workbook>
</file>

<file path=xl/calcChain.xml><?xml version="1.0" encoding="utf-8"?>
<calcChain xmlns="http://schemas.openxmlformats.org/spreadsheetml/2006/main">
  <c r="G10" i="27" l="1"/>
  <c r="F10" i="27"/>
  <c r="I165" i="30" l="1"/>
  <c r="I164" i="30"/>
  <c r="I163" i="30"/>
  <c r="I147" i="30"/>
  <c r="I148" i="30"/>
  <c r="I149" i="30"/>
  <c r="K165" i="30"/>
  <c r="K164" i="30"/>
  <c r="K163" i="30"/>
  <c r="K148" i="30" l="1"/>
  <c r="K149" i="30"/>
  <c r="K147" i="30"/>
  <c r="J163" i="30"/>
  <c r="L163" i="30" s="1"/>
  <c r="J165" i="30"/>
  <c r="L165" i="30" s="1"/>
  <c r="J164" i="30"/>
  <c r="L164" i="30" s="1"/>
  <c r="H82" i="29"/>
  <c r="E82" i="29"/>
  <c r="E81" i="29"/>
  <c r="H81" i="29"/>
  <c r="I82" i="29"/>
  <c r="K82" i="29" s="1"/>
  <c r="I81" i="29" l="1"/>
  <c r="K81" i="29" s="1"/>
  <c r="B7" i="26"/>
  <c r="C7" i="26"/>
  <c r="D7" i="26"/>
  <c r="E6" i="19" l="1"/>
  <c r="E7" i="19"/>
  <c r="E8" i="19"/>
  <c r="E9" i="19"/>
  <c r="E5" i="19"/>
  <c r="C6" i="19"/>
  <c r="C7" i="19"/>
  <c r="C8" i="19"/>
  <c r="C9" i="19"/>
  <c r="C5" i="19"/>
  <c r="H80" i="29" l="1"/>
  <c r="I80" i="29" s="1"/>
  <c r="K80" i="29" s="1"/>
  <c r="E80" i="29"/>
  <c r="H79" i="29"/>
  <c r="I79" i="29" s="1"/>
  <c r="K79" i="29" s="1"/>
  <c r="E79" i="29"/>
  <c r="H78" i="29"/>
  <c r="I78" i="29" s="1"/>
  <c r="K78" i="29" s="1"/>
  <c r="E78" i="29"/>
  <c r="H77" i="29"/>
  <c r="I77" i="29" s="1"/>
  <c r="K77" i="29" s="1"/>
  <c r="E77" i="29"/>
  <c r="H76" i="29"/>
  <c r="I76" i="29" s="1"/>
  <c r="K76" i="29" s="1"/>
  <c r="E76" i="29"/>
  <c r="H75" i="29"/>
  <c r="I75" i="29" s="1"/>
  <c r="K75" i="29" s="1"/>
  <c r="E75" i="29"/>
  <c r="H74" i="29"/>
  <c r="I74" i="29" s="1"/>
  <c r="K74" i="29" s="1"/>
  <c r="E74" i="29"/>
  <c r="H73" i="29"/>
  <c r="I73" i="29" s="1"/>
  <c r="K73" i="29" s="1"/>
  <c r="E73" i="29"/>
  <c r="H72" i="29"/>
  <c r="I72" i="29" s="1"/>
  <c r="K72" i="29" s="1"/>
  <c r="E72" i="29"/>
  <c r="H71" i="29"/>
  <c r="I71" i="29" s="1"/>
  <c r="K71" i="29" s="1"/>
  <c r="E71" i="29"/>
  <c r="H70" i="29"/>
  <c r="I70" i="29" s="1"/>
  <c r="K70" i="29" s="1"/>
  <c r="E70" i="29"/>
  <c r="H69" i="29"/>
  <c r="I69" i="29" s="1"/>
  <c r="K69" i="29" s="1"/>
  <c r="E69" i="29"/>
</calcChain>
</file>

<file path=xl/comments1.xml><?xml version="1.0" encoding="utf-8"?>
<comments xmlns="http://schemas.openxmlformats.org/spreadsheetml/2006/main">
  <authors>
    <author>Author</author>
  </authors>
  <commentList>
    <comment ref="J66" authorId="0">
      <text>
        <r>
          <rPr>
            <b/>
            <sz val="8"/>
            <color rgb="FF000000"/>
            <rFont val="Tahoma"/>
            <family val="2"/>
          </rPr>
          <t>Author:</t>
        </r>
        <r>
          <rPr>
            <sz val="8"/>
            <color rgb="FF000000"/>
            <rFont val="Tahoma"/>
            <family val="2"/>
          </rPr>
          <t xml:space="preserve">
from page 6
Table 5: PBS Other - Summary of direct payments and advances</t>
        </r>
      </text>
    </comment>
    <comment ref="J100" authorId="0">
      <text>
        <r>
          <rPr>
            <b/>
            <sz val="8"/>
            <color rgb="FF000000"/>
            <rFont val="Tahoma"/>
            <family val="2"/>
          </rPr>
          <t>Author:</t>
        </r>
        <r>
          <rPr>
            <sz val="8"/>
            <color rgb="FF000000"/>
            <rFont val="Tahoma"/>
            <family val="2"/>
          </rPr>
          <t xml:space="preserve">
from page 6
Table 5: PBS Other - Summary of direct payments and advances</t>
        </r>
      </text>
    </comment>
    <comment ref="J105" authorId="0">
      <text>
        <r>
          <rPr>
            <b/>
            <sz val="8"/>
            <color rgb="FF000000"/>
            <rFont val="Tahoma"/>
            <family val="2"/>
          </rPr>
          <t xml:space="preserve">Theodd:
</t>
        </r>
        <r>
          <rPr>
            <sz val="8"/>
            <color rgb="FF000000"/>
            <rFont val="Tahoma"/>
            <family val="2"/>
          </rPr>
          <t>from page 6
Table 5: PBS Other - Summary of direct payments and advances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<sst xmlns="http://schemas.openxmlformats.org/spreadsheetml/2006/main" count="1817" uniqueCount="784">
  <si>
    <t>Concessional Safety Net</t>
  </si>
  <si>
    <t>General Safety Net</t>
  </si>
  <si>
    <t>Doctors Bag</t>
  </si>
  <si>
    <t>Under Co-payment</t>
  </si>
  <si>
    <t>Repatriation (Safety Net And Non-Safety Net)</t>
  </si>
  <si>
    <t>2015-16</t>
  </si>
  <si>
    <t>Scripts</t>
  </si>
  <si>
    <t>Government Cost</t>
  </si>
  <si>
    <t>Patient Payments</t>
  </si>
  <si>
    <t>Total Cost</t>
  </si>
  <si>
    <t>2014-15</t>
  </si>
  <si>
    <t>Subsidised Volume</t>
  </si>
  <si>
    <t>Under Co-payment Volume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</si>
  <si>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</si>
  <si>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</si>
  <si>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</si>
  <si>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</si>
  <si>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</si>
  <si>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</si>
  <si>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</si>
  <si>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</si>
  <si>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</si>
  <si>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</si>
  <si>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</si>
  <si>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</si>
  <si>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Script Volume</t>
  </si>
  <si>
    <t>Concessional Non-Safety Net</t>
  </si>
  <si>
    <t>General Non-Safety Net</t>
  </si>
  <si>
    <t>Scripts per Capita</t>
  </si>
  <si>
    <t>Govt Cost per Capita</t>
  </si>
  <si>
    <t>Population Percentage</t>
  </si>
  <si>
    <t>Scripts Percentage</t>
  </si>
  <si>
    <t>Total Cost Percentage</t>
  </si>
  <si>
    <t>2012-13</t>
  </si>
  <si>
    <t>2013-14</t>
  </si>
  <si>
    <t>Over Co-payment</t>
  </si>
  <si>
    <t>Total</t>
  </si>
  <si>
    <t>Expenditure</t>
  </si>
  <si>
    <t>Patient Cost</t>
  </si>
  <si>
    <t>Not otherwise specified</t>
  </si>
  <si>
    <t>Script Change</t>
  </si>
  <si>
    <t>Government Cost Change</t>
  </si>
  <si>
    <t>Total Cost Change</t>
  </si>
  <si>
    <t>Drug</t>
  </si>
  <si>
    <t>Ledipasvir + Sofosbuvir</t>
  </si>
  <si>
    <t>.</t>
  </si>
  <si>
    <t>Sofosbuvir</t>
  </si>
  <si>
    <t>Daclatasvir</t>
  </si>
  <si>
    <t>Ranibizumab</t>
  </si>
  <si>
    <t>Enzalutamide</t>
  </si>
  <si>
    <t>Aflibercept</t>
  </si>
  <si>
    <t>Trametinib</t>
  </si>
  <si>
    <t>Apixaban</t>
  </si>
  <si>
    <t>Denosumab</t>
  </si>
  <si>
    <t>Pregabalin</t>
  </si>
  <si>
    <t>Adalimumab</t>
  </si>
  <si>
    <t>Rivaroxaban</t>
  </si>
  <si>
    <t>Tofacitinib</t>
  </si>
  <si>
    <t>Iron</t>
  </si>
  <si>
    <t>Oxycodone + Naloxone</t>
  </si>
  <si>
    <t>Secukinumab</t>
  </si>
  <si>
    <t>Dapagliflozin</t>
  </si>
  <si>
    <t>Ruxolitinib</t>
  </si>
  <si>
    <t>Aripiprazole</t>
  </si>
  <si>
    <t>Paracetamol + Codeine</t>
  </si>
  <si>
    <t>Ezetimibe + Atorvastatin</t>
  </si>
  <si>
    <t>Rosuvastatin (&amp;) Ezetimibe</t>
  </si>
  <si>
    <t>Indacaterol + Glycopyrronium</t>
  </si>
  <si>
    <t>Fingolimod</t>
  </si>
  <si>
    <t>Pantoprazole</t>
  </si>
  <si>
    <t>Fluticasone + Vilanterol</t>
  </si>
  <si>
    <t>Cephalexin</t>
  </si>
  <si>
    <t>Mycophenolate</t>
  </si>
  <si>
    <t>Atenolol</t>
  </si>
  <si>
    <t>Tramadol</t>
  </si>
  <si>
    <t>Ustekinumab</t>
  </si>
  <si>
    <t>Metformin</t>
  </si>
  <si>
    <t>Amoxycillin</t>
  </si>
  <si>
    <t>Crizotinib</t>
  </si>
  <si>
    <t>Levodopa + Carbidopa Anhydrous</t>
  </si>
  <si>
    <t>ATC Group Level 2</t>
  </si>
  <si>
    <t>Sitagliptin + Metformin</t>
  </si>
  <si>
    <t>Tapentadol</t>
  </si>
  <si>
    <t>Perindopril + Amlodipine</t>
  </si>
  <si>
    <t>Dutasteride + Tamsulosin</t>
  </si>
  <si>
    <t>Mirtazapine</t>
  </si>
  <si>
    <t>Escitalopram</t>
  </si>
  <si>
    <t>Telmisartan + Amlodipine</t>
  </si>
  <si>
    <t>Olmesartan Medoxomil</t>
  </si>
  <si>
    <t>Empagliflozin</t>
  </si>
  <si>
    <t>Linagliptin + Metformin</t>
  </si>
  <si>
    <t>Doxycycline</t>
  </si>
  <si>
    <t>Lisdexamfetamine</t>
  </si>
  <si>
    <t>Olmesartan + Amlodipine + Hydrochlorothiazide</t>
  </si>
  <si>
    <t>Aclidinium</t>
  </si>
  <si>
    <t>Macrogol-3350 + Sodium Chloride + Bicarbonate + Potassium Chloride</t>
  </si>
  <si>
    <t>Fenofibrate</t>
  </si>
  <si>
    <t>Olmesartan Medoxomil + Amlodipine</t>
  </si>
  <si>
    <t>Ticagrelor</t>
  </si>
  <si>
    <t>Fluoxetine</t>
  </si>
  <si>
    <t>Nebivolol</t>
  </si>
  <si>
    <t>Budesonide + Eformoterol</t>
  </si>
  <si>
    <t>Esomeprazole</t>
  </si>
  <si>
    <t>Etanercept</t>
  </si>
  <si>
    <t>Fluticasone + Salmeterol</t>
  </si>
  <si>
    <t>Insulin Glargine</t>
  </si>
  <si>
    <t>Rosuvastatin</t>
  </si>
  <si>
    <t>Imatinib</t>
  </si>
  <si>
    <t>Tiotropium</t>
  </si>
  <si>
    <t>Atorvastatin</t>
  </si>
  <si>
    <t>Golimumab</t>
  </si>
  <si>
    <t>Mesalazine</t>
  </si>
  <si>
    <t>Paracetamol</t>
  </si>
  <si>
    <t>Ezetimibe</t>
  </si>
  <si>
    <t>Oxycodone</t>
  </si>
  <si>
    <t>Buprenorphine</t>
  </si>
  <si>
    <t>Paliperidone</t>
  </si>
  <si>
    <t>Ezetimibe + Simvastatin</t>
  </si>
  <si>
    <t>Goserelin</t>
  </si>
  <si>
    <t>Insulin Aspart</t>
  </si>
  <si>
    <t>Insulin Aspart + Insulin Aspart Protamine</t>
  </si>
  <si>
    <t>Dabrafenib</t>
  </si>
  <si>
    <t>Quetiapine</t>
  </si>
  <si>
    <t>Dimethyl Fumarate</t>
  </si>
  <si>
    <t>Desvenlafaxine</t>
  </si>
  <si>
    <t>Leuprorelin</t>
  </si>
  <si>
    <t>Enoxaparin Sodium</t>
  </si>
  <si>
    <t>Dasatinib</t>
  </si>
  <si>
    <t>Risperidone</t>
  </si>
  <si>
    <t>Amlodipine + Atorvastatin</t>
  </si>
  <si>
    <t>Perindopril</t>
  </si>
  <si>
    <t>Salbutamol</t>
  </si>
  <si>
    <t>Abiraterone</t>
  </si>
  <si>
    <t>Irbesartan</t>
  </si>
  <si>
    <t>Simvastatin</t>
  </si>
  <si>
    <t>Amlodipine</t>
  </si>
  <si>
    <t>Amoxycillin + Clavulanic Acid</t>
  </si>
  <si>
    <t>Ramipril</t>
  </si>
  <si>
    <t>Candesartan</t>
  </si>
  <si>
    <t>Telmisartan</t>
  </si>
  <si>
    <t>Warfarin</t>
  </si>
  <si>
    <t>Irbesartan + Hydrochlorothiazide</t>
  </si>
  <si>
    <t>Rabeprazole</t>
  </si>
  <si>
    <t>Clopidogrel</t>
  </si>
  <si>
    <t>Sertraline</t>
  </si>
  <si>
    <t>Omeprazole</t>
  </si>
  <si>
    <t>Diazepam</t>
  </si>
  <si>
    <t>Venlafaxine</t>
  </si>
  <si>
    <t>Lercanidipine</t>
  </si>
  <si>
    <t>Metoprolol Tartrate</t>
  </si>
  <si>
    <t>Temazepam</t>
  </si>
  <si>
    <t>Meloxicam</t>
  </si>
  <si>
    <t>Amitriptyline</t>
  </si>
  <si>
    <t>Frusemide</t>
  </si>
  <si>
    <t>Gliclazide</t>
  </si>
  <si>
    <t>Prednisolone</t>
  </si>
  <si>
    <t>Total Cost includes cost to the patient and cost to the government.</t>
  </si>
  <si>
    <t>Rank</t>
  </si>
  <si>
    <t>Item Code</t>
  </si>
  <si>
    <t>Form</t>
  </si>
  <si>
    <t>02168D</t>
  </si>
  <si>
    <t>Solution for intravitreal injection 4 mg in 100 microlitres (40 mg per mL)</t>
  </si>
  <si>
    <t>09039R</t>
  </si>
  <si>
    <t>Injections (human analogue), cartridges, 100 units per mL, 3 mL, 5</t>
  </si>
  <si>
    <t>05262Y</t>
  </si>
  <si>
    <t>Capsule 500 micrograms (as hydrochloride)</t>
  </si>
  <si>
    <t>08626B</t>
  </si>
  <si>
    <t>08519J</t>
  </si>
  <si>
    <t>Pressurised inhalation containing fluticasone propionate 250 micrograms with salmeterol 25 microgram</t>
  </si>
  <si>
    <t>08601Q</t>
  </si>
  <si>
    <t>Tablet (enteric coated) 40 mg (as magnesium trihydrate)</t>
  </si>
  <si>
    <t>01382R</t>
  </si>
  <si>
    <t>Solution for intravitreal injection 2.3 mg in 0.23 mL</t>
  </si>
  <si>
    <t>09100Y</t>
  </si>
  <si>
    <t>Injection 40 mg in 0.8 mL pre-filled pen</t>
  </si>
  <si>
    <t>08600P</t>
  </si>
  <si>
    <t>Tablet (enteric coated) 20 mg (as magnesium trihydrate)</t>
  </si>
  <si>
    <t>08757X</t>
  </si>
  <si>
    <t>Tablet 10 mg</t>
  </si>
  <si>
    <t>09043Y</t>
  </si>
  <si>
    <t>Tablet 10 mg (as calcium)</t>
  </si>
  <si>
    <t>05457F</t>
  </si>
  <si>
    <t>Injection 60 mg in 1 mL pre-filled syringe</t>
  </si>
  <si>
    <t>10138N</t>
  </si>
  <si>
    <t>Solution for intravitreal injection 1.65 mg in 0.165 mL pre-filled syringe</t>
  </si>
  <si>
    <t>08814X</t>
  </si>
  <si>
    <t>Tablet 665 mg (modified release)</t>
  </si>
  <si>
    <t>08435Y</t>
  </si>
  <si>
    <t>09460X</t>
  </si>
  <si>
    <t>Injection 50 mg in 1 mL single use auto-injector, 4</t>
  </si>
  <si>
    <t>09114Q</t>
  </si>
  <si>
    <t>02268J</t>
  </si>
  <si>
    <t>Tablet 20 mg</t>
  </si>
  <si>
    <t>08093Y</t>
  </si>
  <si>
    <t>Subcutaneous implant (long acting) 10.8 mg (as acetate) in pre-filled injection syringe</t>
  </si>
  <si>
    <t>08609D</t>
  </si>
  <si>
    <t>Injections (human analogue), cartridges, 30 units-70 units per mL, 3 mL, 5</t>
  </si>
  <si>
    <t>08215J</t>
  </si>
  <si>
    <t>Tablet 40 mg (as calcium)</t>
  </si>
  <si>
    <t>08625Y</t>
  </si>
  <si>
    <t>Powder for oral inhalation in breath actuated device containing budesonide 200 micrograms with eform</t>
  </si>
  <si>
    <t>02335X</t>
  </si>
  <si>
    <t>Capsule 75 mg</t>
  </si>
  <si>
    <t>02698B</t>
  </si>
  <si>
    <t>Tablet containing abiraterone acetate 250 mg</t>
  </si>
  <si>
    <t>02966D</t>
  </si>
  <si>
    <t>Capsule (modified release) 240 mg</t>
  </si>
  <si>
    <t>09305R</t>
  </si>
  <si>
    <t>Injection 45 mg in 0.5 mL</t>
  </si>
  <si>
    <t>09044B</t>
  </si>
  <si>
    <t>Tablet 20 mg (as calcium)</t>
  </si>
  <si>
    <t>09191R</t>
  </si>
  <si>
    <t>02355Y</t>
  </si>
  <si>
    <t>Capsule 150 mg</t>
  </si>
  <si>
    <t>08432T</t>
  </si>
  <si>
    <t>Powder for oral inhalation in breath actuated device containing fluticasone propionate 500 microgram</t>
  </si>
  <si>
    <t>08750M</t>
  </si>
  <si>
    <t>Powder for oral inhalation in breath actuated device containing budesonide 400 micrograms with eform</t>
  </si>
  <si>
    <t>09090K</t>
  </si>
  <si>
    <t>09104E</t>
  </si>
  <si>
    <t>08214H</t>
  </si>
  <si>
    <t>08008L</t>
  </si>
  <si>
    <t>Tablet (enteric coated) 40 mg (as sodium sesquihydrate)</t>
  </si>
  <si>
    <t>01221G</t>
  </si>
  <si>
    <t>Abatacept</t>
  </si>
  <si>
    <t>Injection 125 mg in 1 mL single dose pre-filled syringe</t>
  </si>
  <si>
    <t>09102C</t>
  </si>
  <si>
    <t>08741C</t>
  </si>
  <si>
    <t>Injection 40 mg in 0.8 mL pre-filled syringe</t>
  </si>
  <si>
    <t>08243W</t>
  </si>
  <si>
    <t>Latanoprost</t>
  </si>
  <si>
    <t>Eye drops 50 micrograms per mL, 2.5 mL</t>
  </si>
  <si>
    <t>08508T</t>
  </si>
  <si>
    <t>Tablet containing rabeprazole sodium 20 mg (enteric coated)</t>
  </si>
  <si>
    <t>08521L</t>
  </si>
  <si>
    <t>Tablet 80 mg (as calcium)</t>
  </si>
  <si>
    <t>10628J</t>
  </si>
  <si>
    <t>Tablet containing 90 mg ledipasvir with 400 mg sofosbuvir</t>
  </si>
  <si>
    <t>10624E</t>
  </si>
  <si>
    <t>Tablet 400 mg</t>
  </si>
  <si>
    <t>10657X</t>
  </si>
  <si>
    <t>10670N</t>
  </si>
  <si>
    <t>10174L</t>
  </si>
  <si>
    <t>Capsule 40 mg</t>
  </si>
  <si>
    <t>10642D</t>
  </si>
  <si>
    <t>Tablet 60 mg</t>
  </si>
  <si>
    <t>02735Y</t>
  </si>
  <si>
    <t>Tablet 5 mg</t>
  </si>
  <si>
    <t>10104T</t>
  </si>
  <si>
    <t>Injection 500 mg (iron) in 10 mL</t>
  </si>
  <si>
    <t>10659B</t>
  </si>
  <si>
    <t>08288F</t>
  </si>
  <si>
    <t>Pressurised inhalation 100 micrograms (as sulfate) per dose, 200 doses (CFC-free formulation)</t>
  </si>
  <si>
    <t>10374B</t>
  </si>
  <si>
    <t>10003L</t>
  </si>
  <si>
    <t>Capsule 75 mg (as mesilate)</t>
  </si>
  <si>
    <t>10668L</t>
  </si>
  <si>
    <t>02363J</t>
  </si>
  <si>
    <t>Capsule 300 mg</t>
  </si>
  <si>
    <t>01081X</t>
  </si>
  <si>
    <t>Tablet 50 mg</t>
  </si>
  <si>
    <t>03119E</t>
  </si>
  <si>
    <t>Capsule 500 mg (anhydrous)</t>
  </si>
  <si>
    <t>08254K</t>
  </si>
  <si>
    <t>03162K</t>
  </si>
  <si>
    <t>08358X</t>
  </si>
  <si>
    <t>Tablet 75 mg (as hydrogen sulfate)</t>
  </si>
  <si>
    <t>02622B</t>
  </si>
  <si>
    <t>Tablet containing oxycodone hydrochloride 5 mg</t>
  </si>
  <si>
    <t>02089Y</t>
  </si>
  <si>
    <t>01889K</t>
  </si>
  <si>
    <t>Capsule 500 mg (as trihydrate)</t>
  </si>
  <si>
    <t>02751T</t>
  </si>
  <si>
    <t>Tablet 5 mg (as besylate)</t>
  </si>
  <si>
    <t>01215Y</t>
  </si>
  <si>
    <t>Tablet containing codeine phosphate 30 mg with paracetamol 500 mg</t>
  </si>
  <si>
    <t>01324Q</t>
  </si>
  <si>
    <t>Tablet containing metoprolol tartrate 50 mg</t>
  </si>
  <si>
    <t>08248D</t>
  </si>
  <si>
    <t>Tablet 300 mg</t>
  </si>
  <si>
    <t>09042X</t>
  </si>
  <si>
    <t>Tablet 5 mg (as calcium)</t>
  </si>
  <si>
    <t>08612G</t>
  </si>
  <si>
    <t>Sachets containing powder for oral solution 13.125 g with electrolytes, 30</t>
  </si>
  <si>
    <t>09302N</t>
  </si>
  <si>
    <t>Tablet 60 mg (modified release)</t>
  </si>
  <si>
    <t>08213G</t>
  </si>
  <si>
    <t>08355R</t>
  </si>
  <si>
    <t>Tablet 40 mg</t>
  </si>
  <si>
    <t>08405J</t>
  </si>
  <si>
    <t>Tablet 300 mg-12.5 mg</t>
  </si>
  <si>
    <t>02412Y</t>
  </si>
  <si>
    <t>08247C</t>
  </si>
  <si>
    <t>Tablet 150 mg</t>
  </si>
  <si>
    <t>08173E</t>
  </si>
  <si>
    <t>03439B</t>
  </si>
  <si>
    <t>Tablet (extended release) containing metformin hydrochloride 1 g</t>
  </si>
  <si>
    <t>09110L</t>
  </si>
  <si>
    <t>Tablet 20 mg (as magnesium)</t>
  </si>
  <si>
    <t>02237R</t>
  </si>
  <si>
    <t>Tablet 100 mg (as hydrochloride)</t>
  </si>
  <si>
    <t>08356T</t>
  </si>
  <si>
    <t>Tablet 80 mg</t>
  </si>
  <si>
    <t>08302Y</t>
  </si>
  <si>
    <t>Capsule (modified release) 150 mg (as hydrochloride)</t>
  </si>
  <si>
    <t>09023X</t>
  </si>
  <si>
    <t>Tablet 145 mg</t>
  </si>
  <si>
    <t>02752W</t>
  </si>
  <si>
    <t>Tablet 10 mg (as besylate)</t>
  </si>
  <si>
    <t>08534E</t>
  </si>
  <si>
    <t>Tablet containing lercanidipine hydrochloride 10 mg</t>
  </si>
  <si>
    <t>02236Q</t>
  </si>
  <si>
    <t>Tablet 50 mg (as hydrochloride)</t>
  </si>
  <si>
    <t>09435N</t>
  </si>
  <si>
    <t>Tablet (extended release) containing metformin hydrochloride 500 mg</t>
  </si>
  <si>
    <t>03051N</t>
  </si>
  <si>
    <t>Tablet containing perindopril erbumine 4 mg</t>
  </si>
  <si>
    <t>Under Co-payment Scripts</t>
  </si>
  <si>
    <t>Total Scripts</t>
  </si>
  <si>
    <t>Agents Acting On The Renin-Angiotensin System</t>
  </si>
  <si>
    <t>Lipid Modifying Agents</t>
  </si>
  <si>
    <t>Antibacterials For Systemic Use</t>
  </si>
  <si>
    <t>Psychoanaleptics</t>
  </si>
  <si>
    <t>Analgesics</t>
  </si>
  <si>
    <t>Drugs For Acid Related Disorders</t>
  </si>
  <si>
    <t>Drugs For Obstructive Airway Diseases</t>
  </si>
  <si>
    <t>Drugs Used In Diabetes</t>
  </si>
  <si>
    <t>Psycholeptics</t>
  </si>
  <si>
    <t>Antithrombotic Agents</t>
  </si>
  <si>
    <t>Calcium Channel Blockers</t>
  </si>
  <si>
    <t>Ophthalmologicals</t>
  </si>
  <si>
    <t>Beta Blocking Agents</t>
  </si>
  <si>
    <t>Antiinflammatory And Antirheumatic Products</t>
  </si>
  <si>
    <t>Sex Hormones And Modulators Of The Genital System</t>
  </si>
  <si>
    <t>Corticosteroids For Systemic Use</t>
  </si>
  <si>
    <t>Corticosteroids, Dermatological Preparations</t>
  </si>
  <si>
    <t>Cardiac Therapy</t>
  </si>
  <si>
    <t>Diuretics</t>
  </si>
  <si>
    <t>Antiepileptics</t>
  </si>
  <si>
    <t>Drugs For Treatment Of Bone Diseases</t>
  </si>
  <si>
    <t>Antihypertensives</t>
  </si>
  <si>
    <t>Thyroid Therapy</t>
  </si>
  <si>
    <t>Antigout Preparations</t>
  </si>
  <si>
    <t>Drugs For Constipation</t>
  </si>
  <si>
    <t>Drugs For Functional Gastrointestinal Disorders</t>
  </si>
  <si>
    <t>Antiemetics And Antinauseants</t>
  </si>
  <si>
    <t>Urologicals</t>
  </si>
  <si>
    <t>Anti-Parkinson Drugs</t>
  </si>
  <si>
    <t>Otologicals</t>
  </si>
  <si>
    <t>Antidiarrheals, Intestinal Antiinflammatory/Antiinfective Agents</t>
  </si>
  <si>
    <t>Immunosuppressants</t>
  </si>
  <si>
    <t>Antianemic Preparations</t>
  </si>
  <si>
    <t>Endocrine Therapy</t>
  </si>
  <si>
    <t>Antivirals For Systemic Use</t>
  </si>
  <si>
    <t>Other Nervous System Drugs</t>
  </si>
  <si>
    <t>Antineoplastic Agents</t>
  </si>
  <si>
    <t>Diagnostic Agents</t>
  </si>
  <si>
    <t>Anti-Acne Preparations</t>
  </si>
  <si>
    <t>Mineral Supplements</t>
  </si>
  <si>
    <t>Antipsoriatics</t>
  </si>
  <si>
    <t>Cough And Cold Preparations</t>
  </si>
  <si>
    <t>Stomatological Preparations</t>
  </si>
  <si>
    <t>Muscle Relaxants</t>
  </si>
  <si>
    <t>Other Gynecologicals</t>
  </si>
  <si>
    <t>Antifungals For Dermatological Use</t>
  </si>
  <si>
    <t>Vitamins</t>
  </si>
  <si>
    <t>Digestives, Incl. Enzymes</t>
  </si>
  <si>
    <t>Pituitary And Hypothalamic Hormones And Analogues</t>
  </si>
  <si>
    <t xml:space="preserve">Rank </t>
  </si>
  <si>
    <t>Levonorgestrel + Ethinyloestradiol</t>
  </si>
  <si>
    <t>Thyroxine</t>
  </si>
  <si>
    <t>Citalopram</t>
  </si>
  <si>
    <t>01394J</t>
  </si>
  <si>
    <t>Pack containing 21 tablets 150 micrograms-30 micrograms and 7 inert tablets</t>
  </si>
  <si>
    <t>08700X</t>
  </si>
  <si>
    <t>Tablet 10 mg (as oxalate)</t>
  </si>
  <si>
    <t>08701Y</t>
  </si>
  <si>
    <t>Tablet 20 mg (as oxalate)</t>
  </si>
  <si>
    <t>08220P</t>
  </si>
  <si>
    <t>Tablet 20 mg (as hydrobromide)</t>
  </si>
  <si>
    <t>08440F</t>
  </si>
  <si>
    <t>Celecoxib</t>
  </si>
  <si>
    <t>Capsule 200 mg</t>
  </si>
  <si>
    <t>08301X</t>
  </si>
  <si>
    <t>Capsule (modified release) 75 mg (as hydrochloride)</t>
  </si>
  <si>
    <t>01434L</t>
  </si>
  <si>
    <t>Capsule 20 mg (as hydrochloride)</t>
  </si>
  <si>
    <t xml:space="preserve">Drug </t>
  </si>
  <si>
    <t>F1</t>
  </si>
  <si>
    <t>F2</t>
  </si>
  <si>
    <t>Novartis Pharmaceuticals Australia Pty Limited</t>
  </si>
  <si>
    <t>Pfizer Australia Pty Ltd</t>
  </si>
  <si>
    <t>Astrazeneca Pty Ltd</t>
  </si>
  <si>
    <t>Gilead Sciences Pty Limited</t>
  </si>
  <si>
    <t>Alphapharm Pty Ltd</t>
  </si>
  <si>
    <t>Apotex Pty Ltd</t>
  </si>
  <si>
    <t>Merck Sharp &amp; Dohme (Australia) Pty Ltd</t>
  </si>
  <si>
    <t>Bayer Australia Ltd</t>
  </si>
  <si>
    <t>Sanofi-Aventis Australia Pty Ltd</t>
  </si>
  <si>
    <t>Abbvie Pty Ltd</t>
  </si>
  <si>
    <t>Janssen-Cilag Pty Ltd</t>
  </si>
  <si>
    <t>Aspen Pharmacare Pty Ltd</t>
  </si>
  <si>
    <t>Glaxosmithkline Australia Pty Ltd</t>
  </si>
  <si>
    <t>Boehringer Ingelheim Pty Ltd</t>
  </si>
  <si>
    <t>Bristol-Myers Squibb Australia Pty Ltd</t>
  </si>
  <si>
    <t>Sandoz Pty Ltd</t>
  </si>
  <si>
    <t>Mundipharma Pty Limited</t>
  </si>
  <si>
    <t>Novo Nordisk Pharmaceuticals Pty Limited</t>
  </si>
  <si>
    <t>Amgen Australia Pty Limited</t>
  </si>
  <si>
    <t>Bgp Products Pty Ltd</t>
  </si>
  <si>
    <t>SCRIPTS</t>
  </si>
  <si>
    <t>Others (total)</t>
  </si>
  <si>
    <t>Servier Laboratories (Aust)pty Ltd</t>
  </si>
  <si>
    <t>Fawns &amp; Mcallan Proprietary Limited</t>
  </si>
  <si>
    <t>Arrow Pharma Pty Ltd</t>
  </si>
  <si>
    <t>Amneal Pharmaceuticals Pty Ltd</t>
  </si>
  <si>
    <t>Alcon Laboratories (Australia) Pty Ltd</t>
  </si>
  <si>
    <t>Top 20 (total)</t>
  </si>
  <si>
    <t>Opiate Dependence Treatment Program</t>
  </si>
  <si>
    <t>Special Authority Program</t>
  </si>
  <si>
    <t>Botulinum Toxin Program (incl. Dysport)</t>
  </si>
  <si>
    <t>Paraplegic and Quadriplegic Program</t>
  </si>
  <si>
    <t>Continuing Medication Program</t>
  </si>
  <si>
    <t xml:space="preserve">Total  </t>
  </si>
  <si>
    <t>No of people (cumulative each Month)</t>
  </si>
  <si>
    <t xml:space="preserve"> </t>
  </si>
  <si>
    <t xml:space="preserve">#Supplementary </t>
  </si>
  <si>
    <t>TOTAL</t>
  </si>
  <si>
    <t>Source: Department of Human Services (RSN003)</t>
  </si>
  <si>
    <t>No of cards (cumulative per month)</t>
  </si>
  <si>
    <t>Source: Department of Human Services (RSN002)</t>
  </si>
  <si>
    <t>Average brand premium</t>
  </si>
  <si>
    <t>Brand premium range</t>
  </si>
  <si>
    <t xml:space="preserve">(a)  A brand is defined as a unique combination of ‘brand name’ and ‘form and strength’. </t>
  </si>
  <si>
    <t>(b)  Weighted average brand premium is calculated by:</t>
  </si>
  <si>
    <t xml:space="preserve">      scripts x premium = total premium value</t>
  </si>
  <si>
    <t xml:space="preserve">      total premium value / total scripts = weighted average brand premium</t>
  </si>
  <si>
    <t>Category</t>
  </si>
  <si>
    <t>Drs Bag</t>
  </si>
  <si>
    <t>Safety Net Cards</t>
  </si>
  <si>
    <t>Average Govt Cost / Script</t>
  </si>
  <si>
    <t>PRESCRIPTIONS</t>
  </si>
  <si>
    <t>GENERAL</t>
  </si>
  <si>
    <t>PENSIONER</t>
  </si>
  <si>
    <t>CONC</t>
  </si>
  <si>
    <t>S/NET</t>
  </si>
  <si>
    <t>TOTAL -</t>
  </si>
  <si>
    <t>ALL SCRIPTS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</si>
  <si>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</si>
  <si>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</si>
  <si>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</si>
  <si>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</si>
  <si>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</si>
  <si>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</si>
  <si>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</si>
  <si>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</si>
  <si>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</si>
  <si>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</si>
  <si>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</si>
  <si>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</si>
  <si>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</si>
  <si>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</si>
  <si>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</si>
  <si>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</si>
  <si>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</si>
  <si>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</si>
  <si>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</si>
  <si>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</si>
  <si>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</si>
  <si>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</si>
  <si>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</si>
  <si>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</si>
  <si>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</si>
  <si>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</si>
  <si>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</si>
  <si>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</si>
  <si>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</si>
  <si>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</si>
  <si>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</si>
  <si>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</si>
  <si>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</si>
  <si>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</si>
  <si>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</si>
  <si>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</si>
  <si>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</si>
  <si>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</si>
  <si>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</si>
  <si>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</si>
  <si>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</si>
  <si>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</si>
  <si>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</si>
  <si>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Notes</t>
  </si>
  <si>
    <t>-Dr's Bag prior to 90/91 included in General, from</t>
  </si>
  <si>
    <t>Safety Net</t>
  </si>
  <si>
    <t xml:space="preserve"> 90/91 included in miscellaneous expenditure</t>
  </si>
  <si>
    <t>Prior to 90/91 S/net for Gen &amp; Concess is</t>
  </si>
  <si>
    <t>-For 90/91 Concessional includes 'old' (prior to 1/11/90)</t>
  </si>
  <si>
    <t xml:space="preserve">included in pensioner. In 90/91 free s/net </t>
  </si>
  <si>
    <t xml:space="preserve"> prescriptions and 'new' (post 1/11/90) concessional category</t>
  </si>
  <si>
    <t>is in both pensioner and s/net categories</t>
  </si>
  <si>
    <t>CONCESSIONAL</t>
  </si>
  <si>
    <t xml:space="preserve">TOTAL </t>
  </si>
  <si>
    <t>TOTAL-</t>
  </si>
  <si>
    <t>NSN</t>
  </si>
  <si>
    <t>S/NET 1</t>
  </si>
  <si>
    <t>S/NET 2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</si>
  <si>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</si>
  <si>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</si>
  <si>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</si>
  <si>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</si>
  <si>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</si>
  <si>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</si>
  <si>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</si>
  <si>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</si>
  <si>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</si>
  <si>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</si>
  <si>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</si>
  <si>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</si>
  <si>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</si>
  <si>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</si>
  <si>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</si>
  <si>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</si>
  <si>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</si>
  <si>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2008-09</t>
  </si>
  <si>
    <t>2009-10</t>
  </si>
  <si>
    <t>2010-11</t>
  </si>
  <si>
    <t>2011-12</t>
  </si>
  <si>
    <t>CONC:  Concessional</t>
  </si>
  <si>
    <t>S/NET: Safety Net</t>
  </si>
  <si>
    <t>PENSIONER: Before 1 November 1990 pensioners received PBS drugs free of charge.</t>
  </si>
  <si>
    <t>NSN: Non Safety Net</t>
  </si>
  <si>
    <t>S/NET 1, S/NET 2: Between 1991 and 1993 there were 2 tiers in the general safety net.  Some prescriptions supplied during this period were processed in 1994 or after and the two tier structure applied to these.</t>
  </si>
  <si>
    <t>GOVERNMENT EXPENDITURE       -$-</t>
  </si>
  <si>
    <t>HOSP &amp;</t>
  </si>
  <si>
    <t>TOTAL GOVT</t>
  </si>
  <si>
    <t>PATIENT CONTRIBUTION</t>
  </si>
  <si>
    <t>TOTAL COST</t>
  </si>
  <si>
    <t>TOTAL with</t>
  </si>
  <si>
    <t>YEAR</t>
  </si>
  <si>
    <t>GEN</t>
  </si>
  <si>
    <t>PENS</t>
  </si>
  <si>
    <t>SAFETY NET</t>
  </si>
  <si>
    <t>SUB TOTAL</t>
  </si>
  <si>
    <t>MISC</t>
  </si>
  <si>
    <t>COST</t>
  </si>
  <si>
    <t>CON</t>
  </si>
  <si>
    <t>S.100 &amp; Misc</t>
  </si>
  <si>
    <t>Note</t>
  </si>
  <si>
    <t>-Free Pensioner category removed from 1 Nov 90, $2.50 copayment</t>
  </si>
  <si>
    <t>-For Gen &amp; Conc prior to 90/91 is included in Pensioner</t>
  </si>
  <si>
    <t xml:space="preserve">  and free safety net introduced for all Concessionals</t>
  </si>
  <si>
    <t xml:space="preserve">-For 90/91 S/net includes both pre &amp; post 1/11/90 free Snet </t>
  </si>
  <si>
    <t>-Dr's Bag prior to 90/91 included in General</t>
  </si>
  <si>
    <t>-Gen S/net 1 included in Concess in 90/91</t>
  </si>
  <si>
    <t xml:space="preserve">  from 90/91 ($12,255,895) included in Misc</t>
  </si>
  <si>
    <t>-Gen S/net 2 (free)  1 Jan 91 to 31 Dec 93</t>
  </si>
  <si>
    <t>GENERAL-NSN</t>
  </si>
  <si>
    <t>GEN S/Net 1</t>
  </si>
  <si>
    <t>GEN S/Net 2</t>
  </si>
  <si>
    <t>TOTAL GEN</t>
  </si>
  <si>
    <t>CONC - NSN</t>
  </si>
  <si>
    <t>CONC S/Net</t>
  </si>
  <si>
    <t>TOTAL CONC</t>
  </si>
  <si>
    <t>MISC and</t>
  </si>
  <si>
    <t>FOR PBS</t>
  </si>
  <si>
    <t>SECT 100</t>
  </si>
  <si>
    <t>GOVT EXP</t>
  </si>
  <si>
    <t>PATIENT CONTRIBUTION       -$-</t>
  </si>
  <si>
    <t>FOR SCRIPTS</t>
  </si>
  <si>
    <t>DOCTOR'S BAG   -  $  -     (included in miscellaneous from 90/91)</t>
  </si>
  <si>
    <t>note-  from 91/92 all figures are sourced from Department of Human Services (DHS) processing where available</t>
  </si>
  <si>
    <t xml:space="preserve">       -miscellaneous and section 100 expenditure sourced from Department of Health and DHS payments</t>
  </si>
  <si>
    <t>2008/09</t>
  </si>
  <si>
    <t>2009/10</t>
  </si>
  <si>
    <t>Doctor's Bag   -  $  -     (included in miscellaneous from 90/91)</t>
  </si>
  <si>
    <t>CONC: Concessional</t>
  </si>
  <si>
    <t>S/Net: Safety Net</t>
  </si>
  <si>
    <t>MISC and SECT 100: Drugs provided through special programs and hospitals; Section 100 drugs.</t>
  </si>
  <si>
    <t>GEN: General</t>
  </si>
  <si>
    <t>HOSP &amp; MISC: Drugs provided through special programs and hospitals; Section 100 drugs.</t>
  </si>
  <si>
    <t>PENS: Before 1 November 1990 pensioners received PBS drugs free of charge.</t>
  </si>
  <si>
    <t>Total Concessional</t>
  </si>
  <si>
    <t>Total General</t>
  </si>
  <si>
    <t>Total (Over Co-payment)</t>
  </si>
  <si>
    <t>ATC Group Level 1</t>
  </si>
  <si>
    <t>Alimentary Tract And Metabolism</t>
  </si>
  <si>
    <t>Blood And Blood Forming Organs</t>
  </si>
  <si>
    <t>Cardiovascular System</t>
  </si>
  <si>
    <t>Dermatologicals</t>
  </si>
  <si>
    <t>Genito Urinary System And Sex Hormones</t>
  </si>
  <si>
    <t>Systemic Hormonal Preparations, Excl. Sex Hormones And Insulins</t>
  </si>
  <si>
    <t>Antiinfectives For Systemic Use</t>
  </si>
  <si>
    <t>Antineoplastic And Immunomodulating Agents</t>
  </si>
  <si>
    <t>Musculo-Skeletal System</t>
  </si>
  <si>
    <t>Nervous System</t>
  </si>
  <si>
    <t>Antiparasitic Products, Insecticides And Repellents</t>
  </si>
  <si>
    <t>Respiratory System</t>
  </si>
  <si>
    <t>Sensory Organs</t>
  </si>
  <si>
    <t>Various</t>
  </si>
  <si>
    <t>Tablet 400 mg (as mesilate)</t>
  </si>
  <si>
    <t>Responsible Person</t>
  </si>
  <si>
    <t>Derived Ex-manufacturer Sales</t>
  </si>
  <si>
    <t>BGP Products Pty Ltd</t>
  </si>
  <si>
    <t>$0.19 to $14.20</t>
  </si>
  <si>
    <t>Combination Drugs</t>
  </si>
  <si>
    <t>Patient Category</t>
  </si>
  <si>
    <t>NSW</t>
  </si>
  <si>
    <t>Vic</t>
  </si>
  <si>
    <t>Qld</t>
  </si>
  <si>
    <t>SA</t>
  </si>
  <si>
    <t>WA</t>
  </si>
  <si>
    <t>Tas</t>
  </si>
  <si>
    <t>NT</t>
  </si>
  <si>
    <t>ACT</t>
  </si>
  <si>
    <t>Australia</t>
  </si>
  <si>
    <t>Govt Cost Percentage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</si>
  <si>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</si>
  <si>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</si>
  <si>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</si>
  <si>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</si>
  <si>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</si>
  <si>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</si>
  <si>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</si>
  <si>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</si>
  <si>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</si>
  <si>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</si>
  <si>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</si>
  <si>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</si>
  <si>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Population*</t>
  </si>
  <si>
    <t>Average Price</t>
  </si>
  <si>
    <t>* Population 31 December 2015, Source: ABS Publication 3101.0</t>
  </si>
  <si>
    <t>Percentage Differences</t>
  </si>
  <si>
    <t>Total Cost*</t>
  </si>
  <si>
    <t>Ave. Price**</t>
  </si>
  <si>
    <t>Ave. Price Change</t>
  </si>
  <si>
    <t>*  Total Cost includes cost to the patient and cost to the government.</t>
  </si>
  <si>
    <t>*  Total Cost includes cost to the patient and cost to the government</t>
  </si>
  <si>
    <t>Script Volume Change</t>
  </si>
  <si>
    <t>Script Volume Change Percentage</t>
  </si>
  <si>
    <t>Government Cost Change Percentage</t>
  </si>
  <si>
    <t xml:space="preserve">Rank  </t>
  </si>
  <si>
    <t>Approved Doctors</t>
  </si>
  <si>
    <t>2012</t>
  </si>
  <si>
    <t>2013</t>
  </si>
  <si>
    <t>2014</t>
  </si>
  <si>
    <t>Source: Department of Human Services (RPC015)</t>
  </si>
  <si>
    <t>-</t>
  </si>
  <si>
    <t>Change*</t>
  </si>
  <si>
    <t xml:space="preserve">Item Code </t>
  </si>
  <si>
    <t>Change</t>
  </si>
  <si>
    <t>Percentage of Total</t>
  </si>
  <si>
    <t>3. The National Health Act 1953 provides that listed drugs be assigned to formularies identified as F1 or F2.</t>
  </si>
  <si>
    <t>* Change between the two most recent years.</t>
  </si>
  <si>
    <t>Percentage of Total Scripts</t>
  </si>
  <si>
    <t>Table 17(a): Safety Net Card Issues - Persons Covered, 2010 to 2015</t>
  </si>
  <si>
    <t>Table 17(b): Safety Net Card Issues - Number of Cards, 2010 to 2015</t>
  </si>
  <si>
    <t>Monthly Comparison  2010, 2011, 2012, 2013, 2014 and 2015</t>
  </si>
  <si>
    <t>Monthly Comparison 2010, 2011, 2012, 2013,2014 and 2015</t>
  </si>
  <si>
    <t>Total (without DB)</t>
  </si>
  <si>
    <t>Total (with DB)</t>
  </si>
  <si>
    <t>Graph for Table 4(a): PBS Prescription Volume for 4 Financial Years.</t>
  </si>
  <si>
    <t>Table 20(b): Pharmaceutical Benefits Scheme History - Government Expenditure &amp; Patient Contributions, 1948-49 to 2015-16</t>
  </si>
  <si>
    <t>Table 20(a): Pharmaceutical Benefits Scheme History - Scripts, 1948-49 to 2015-16</t>
  </si>
  <si>
    <t xml:space="preserve"> 2014-15 </t>
  </si>
  <si>
    <t xml:space="preserve"> 2015-16 </t>
  </si>
  <si>
    <t>Highly Specialised Drugs</t>
  </si>
  <si>
    <t>Chemotherapy (EFC &amp; CPAP)</t>
  </si>
  <si>
    <t>In Vitro Fertilisation</t>
  </si>
  <si>
    <t>Aboriginal Health Services (GST exclusive)</t>
  </si>
  <si>
    <t>Human Growth Hormones</t>
  </si>
  <si>
    <t>Section 85 - Concessional</t>
  </si>
  <si>
    <t>Section 85 - General</t>
  </si>
  <si>
    <t>Section 100*</t>
  </si>
  <si>
    <t>Change Percentage</t>
  </si>
  <si>
    <t>Total Including Revenue</t>
  </si>
  <si>
    <t>* Individual S100 programmes are shown in Table 1(b).</t>
  </si>
  <si>
    <t>Table 1(b): PBS Section 100 Programmes on Accrual Accounting Basis, 2014-15 &amp; 2015-16.</t>
  </si>
  <si>
    <t>Table 1(a):  PBS Expenditure on Accrual Accounting Basis, 2014-15 &amp; 2015-16.</t>
  </si>
  <si>
    <t>Status as at 30 June, 2012 - 2016.</t>
  </si>
  <si>
    <t>Vic.</t>
  </si>
  <si>
    <t>% of brands with a premium</t>
  </si>
  <si>
    <t>18.0 m</t>
  </si>
  <si>
    <t>78.7 m</t>
  </si>
  <si>
    <t>2014-15 to 2015-16 - Change in Number</t>
  </si>
  <si>
    <t>2014-15 to 2015-16 - Change in Percentage</t>
  </si>
  <si>
    <t>** Average Price is Total Cost divided by Script Volume.</t>
  </si>
  <si>
    <t xml:space="preserve">Capsule containing powder for oral inhalation 18 micrograms (as bromide monohydrate) </t>
  </si>
  <si>
    <t>1. Scripts are matched to their formulary at the date of supply.</t>
  </si>
  <si>
    <t>2. Not classified to a formulary. e.g. Extemporaneously Prepared, unknown.</t>
  </si>
  <si>
    <t>Approved Pharmacies and Friendly Societies</t>
  </si>
  <si>
    <t>Notes:</t>
  </si>
  <si>
    <t>Capsule containing powder for oral inhalation 18 micrograms (as bromide monohydrate)</t>
  </si>
  <si>
    <t>% of prescriptions dispensed at benchmark level</t>
  </si>
  <si>
    <t>Expenditure figures refer to payments made through Department of Human Services and directly from the Department of Health.</t>
  </si>
  <si>
    <t>Table 18: Number of Pharmacies and Friendly Societies, 30 June 2012 to 2016.</t>
  </si>
  <si>
    <t>Tas.</t>
  </si>
  <si>
    <t>This data reflects the current definitions of Section 100 programs as published on www.pbs.gov.au.</t>
  </si>
  <si>
    <t>"Others" contains some scripts where the manufacturer is unknown.</t>
  </si>
  <si>
    <t xml:space="preserve">Notes: </t>
  </si>
  <si>
    <t>Section 85 only; incl. Drs Bag.</t>
  </si>
  <si>
    <t>Table 9(b): Significant Drugs Sorted by Highest Change to Script Volume, 2014-15 and 2015-16.</t>
  </si>
  <si>
    <t>Section 85 only;  incl. Drs Bag.</t>
  </si>
  <si>
    <t>Table 9(a): Significant Drugs Sorted by Highest Change to Government Cost, 2014-15 and 2015-16.</t>
  </si>
  <si>
    <t>Section 85 only; incl. Drs Bag.</t>
  </si>
  <si>
    <t>Includes subsidised and under co-payment scripts.</t>
  </si>
  <si>
    <t>Subsidised (Over Co-payment) Scripts</t>
  </si>
  <si>
    <t>Table 13: PBS Drugs (Generic Name) Sorted by Highest Script Volume, 2015-16.</t>
  </si>
  <si>
    <t>Section 85 only; excl. Drs Bag.</t>
  </si>
  <si>
    <t>Table 15: PBS Processing by Formulary, 2015-16.</t>
  </si>
  <si>
    <t>Table16(a): Top 20 Responsible Persons by Total Cost, 2015-16.</t>
  </si>
  <si>
    <t>Section 85 only; incl. Drs Bag</t>
  </si>
  <si>
    <t>Table16(b): Top 20 Responsible Persons by Market Share (Scripts), 2015-16.</t>
  </si>
  <si>
    <t>Section 85 only.</t>
  </si>
  <si>
    <t>Table 2(a): PBS Section 85 Prescription Volume (on Cash Accounting Basis),  2014-15 and 2015-16.</t>
  </si>
  <si>
    <t>Table 2(b): PBS Section 85 Government Cost (on Cash Accounting Basis),  2014-15 and 2015-16.</t>
  </si>
  <si>
    <t>Table 2(c): RPBS Section 85 Prescription Volume and Government Cost (on Cash Accounting Basis), 2014-15 and 2015-16.</t>
  </si>
  <si>
    <t>Section 85 only.</t>
  </si>
  <si>
    <t>Section 85 only; excl. Drs Bag.</t>
  </si>
  <si>
    <t xml:space="preserve">Section 85 only; incl. Drs Bag. </t>
  </si>
  <si>
    <t>Table 7:  ATC Main Group Comparison, 2014-15 and 2015-16.</t>
  </si>
  <si>
    <t>Section 85 only; excl. Drs Bag.</t>
  </si>
  <si>
    <t>Table 5:  PBS Processing by State, 2015-16.</t>
  </si>
  <si>
    <t>Section 85 only; excl. Drs Bag.</t>
  </si>
  <si>
    <t>Table 4(a): PBS Prescription Volume for 4 Financial Years.</t>
  </si>
  <si>
    <t>Table 4(b): PBS Expenditure for 4 Financial Years.</t>
  </si>
  <si>
    <t>Graph for Table 4(b): PBS Expenditure for 4 Financial Years.</t>
  </si>
  <si>
    <t>Table 6:  PBS Prescription Volume, Government Cost and Average Government Cost / Script for 4 Financial Years.</t>
  </si>
  <si>
    <t>Table 10(a): PBS Drugs (Generic Name) Sorted by Highest Government Cost, 2015-16.</t>
  </si>
  <si>
    <t>Table 10(b): PBS Drugs (Generic Name) Sorted by Highest Script Volume, 2015-16.</t>
  </si>
  <si>
    <t>Table 8(a): Significant Drug Groups (ATC Level 2) by Highest Government Cost, 2014-15 and 2015-16.</t>
  </si>
  <si>
    <t>Table 8(b): Significant Drug Groups (ATC Level 2) by Highest Script Volume, 2014-15 and 2015-16.</t>
  </si>
  <si>
    <t>Table 3(b):  PBS Prescription Volume and Government Cost by Monthly Summary.</t>
  </si>
  <si>
    <t>Table 3(a):  PBS Prescription Volume, Government Cost, Patient Contributions and Average Price.</t>
  </si>
  <si>
    <t>Injections 50 mg in 1 mL single use pre-filled syringes</t>
  </si>
  <si>
    <t>Tablet containing 875 mg amoxycillin (as trihydrate) with 125 mg clavulanic acid</t>
  </si>
  <si>
    <t>Total Cost* 
2014-15</t>
  </si>
  <si>
    <t>Government Cost 
2014-15</t>
  </si>
  <si>
    <t>Ave. Price** 
2014-15</t>
  </si>
  <si>
    <t>Script Volume
2015-16</t>
  </si>
  <si>
    <t>Total Cost* 
2015-16</t>
  </si>
  <si>
    <t>Script Volume
 2015-16</t>
  </si>
  <si>
    <t>#  Safety Net Cards issued due to remote family members or loss of the original card.</t>
  </si>
  <si>
    <t>Table 12: ATC Level 2 Drug Groups Sorted by Highest Script Volume, 2015-16.</t>
  </si>
  <si>
    <t>Table 19: PBS Special Patient Contributions, 2013-14 to 2015-16.</t>
  </si>
  <si>
    <t>72.0 m</t>
  </si>
  <si>
    <t>16.3 m</t>
  </si>
  <si>
    <t>13.1 m</t>
  </si>
  <si>
    <t>64.4 m</t>
  </si>
  <si>
    <t>$0.43 to $11.41</t>
  </si>
  <si>
    <t>$0.37 to $14.37</t>
  </si>
  <si>
    <t>MISC and SECT 100: Section 100 programmes, Doctors' Bag and Safety Net Card expenditure.</t>
  </si>
  <si>
    <t>Government Cost
 2015-16</t>
  </si>
  <si>
    <t>Total Cost*
 2015-16</t>
  </si>
  <si>
    <t>Ave. Price**
 2015-16</t>
  </si>
  <si>
    <t>Script Volume
 2014-15</t>
  </si>
  <si>
    <t>Government Cost
 2014-15</t>
  </si>
  <si>
    <t>Ave. Price**
 2014-15</t>
  </si>
  <si>
    <t>Total Cost*
 2014-15</t>
  </si>
  <si>
    <t>Script Volume
2014-15</t>
  </si>
  <si>
    <t xml:space="preserve">Percentage
2014-15 </t>
  </si>
  <si>
    <t>Percentage 
2015-16</t>
  </si>
  <si>
    <t>Government Cost
2015-16</t>
  </si>
  <si>
    <t xml:space="preserve">Percentage
2015-16 </t>
  </si>
  <si>
    <t>Government Cost
2014-15</t>
  </si>
  <si>
    <t xml:space="preserve">Script Volume
2015-16 </t>
  </si>
  <si>
    <t xml:space="preserve">Government Cost
2014-15 </t>
  </si>
  <si>
    <t>Table 11(a): PBS Items Sorted by Highest Government Cost, 2015-16.</t>
  </si>
  <si>
    <t>Table 11(b): PBS Items Sorted by Highest Script Volume, 2015-16.</t>
  </si>
  <si>
    <t>Table 14: PBS Items Sorted by Highest Script Volume, 2015-16.</t>
  </si>
  <si>
    <r>
      <t>Formulary</t>
    </r>
    <r>
      <rPr>
        <b/>
        <vertAlign val="superscript"/>
        <sz val="14"/>
        <color rgb="FF112277"/>
        <rFont val="Arial"/>
        <family val="2"/>
      </rPr>
      <t>1,3</t>
    </r>
  </si>
  <si>
    <r>
      <t>Other</t>
    </r>
    <r>
      <rPr>
        <b/>
        <vertAlign val="superscript"/>
        <sz val="14"/>
        <color rgb="FF112277"/>
        <rFont val="Calibri"/>
        <family val="2"/>
        <scheme val="minor"/>
      </rPr>
      <t>2</t>
    </r>
  </si>
  <si>
    <t>Generally F1 is intended for single brand drugs and F2 for drugs that have multiple brands, or are in a therapeutic group with other drugs with multiple brands.</t>
  </si>
  <si>
    <t>Drugs on F2 are subject to the provisions of the Act relating to statutory price reductions, price disclosure and guarantee of supply.</t>
  </si>
  <si>
    <t>Allocation to F1 or F2 is determined by legislative instrument.</t>
  </si>
  <si>
    <t>Single brand combination drugs are not included in either the F1 or F2 formulary.</t>
  </si>
  <si>
    <r>
      <t>Number of brands listed on the PBS</t>
    </r>
    <r>
      <rPr>
        <vertAlign val="superscript"/>
        <sz val="12"/>
        <rFont val="Calibri"/>
        <family val="2"/>
        <scheme val="minor"/>
      </rPr>
      <t>(a)</t>
    </r>
  </si>
  <si>
    <r>
      <t>Number of brands with a premium</t>
    </r>
    <r>
      <rPr>
        <vertAlign val="superscript"/>
        <sz val="12"/>
        <rFont val="Calibri"/>
        <family val="2"/>
        <scheme val="minor"/>
      </rPr>
      <t>(a)</t>
    </r>
  </si>
  <si>
    <r>
      <t>Weighted average brand premium</t>
    </r>
    <r>
      <rPr>
        <vertAlign val="superscript"/>
        <sz val="12"/>
        <rFont val="Calibri"/>
        <family val="2"/>
        <scheme val="minor"/>
      </rPr>
      <t>(b)</t>
    </r>
  </si>
  <si>
    <t>Doctors' Bag</t>
  </si>
  <si>
    <r>
      <t>Prescriptions (millions) dispensed with a brand premium</t>
    </r>
    <r>
      <rPr>
        <vertAlign val="superscript"/>
        <sz val="12"/>
        <rFont val="Calibri"/>
        <family val="2"/>
        <scheme val="minor"/>
      </rPr>
      <t>(c)</t>
    </r>
  </si>
  <si>
    <r>
      <t>Prescriptions (millions) dispensed at the benchmark level</t>
    </r>
    <r>
      <rPr>
        <vertAlign val="superscript"/>
        <sz val="12"/>
        <rFont val="Calibri"/>
        <family val="2"/>
        <scheme val="minor"/>
      </rPr>
      <t>(c)(d)</t>
    </r>
  </si>
  <si>
    <t>(d) Includes only items where at least one brand is listed with a premium.</t>
  </si>
  <si>
    <t xml:space="preserve">    These counts were taken as at June of the financial year.</t>
  </si>
  <si>
    <t>(c)  Subsidised (over co-payment) scripts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</si>
</sst>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;\-&quot;$&quot;#,##0"/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"/>
    <numFmt numFmtId="166" formatCode="0.0"/>
    <numFmt numFmtId="167" formatCode="_-* #,##0_-;\-* #,##0_-;_-* &quot;-&quot;??_-;_-@_-"/>
    <numFmt numFmtId="168" formatCode="#,##0_ ;[Red]\-#,##0\ "/>
    <numFmt numFmtId="169" formatCode="&quot;$&quot;#,##0.00"/>
    <numFmt numFmtId="170" formatCode="&quot;$&quot;#,##0"/>
    <numFmt numFmtId="171" formatCode="#,##0.0"/>
    <numFmt numFmtId="172" formatCode="0,,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12277"/>
      <name val="Calibri"/>
      <family val="2"/>
      <scheme val="minor"/>
    </font>
    <font>
      <sz val="12"/>
      <color rgb="FF112277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112277"/>
      <name val="Calibri"/>
      <family val="2"/>
      <scheme val="minor"/>
    </font>
    <font>
      <sz val="14"/>
      <color rgb="FF112277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i/>
      <sz val="14"/>
      <color rgb="FF112277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112277"/>
      <name val="Calibri"/>
      <family val="2"/>
      <scheme val="minor"/>
    </font>
    <font>
      <sz val="16"/>
      <color rgb="FF112277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12"/>
      <color rgb="FF112277"/>
      <name val="Arial"/>
      <family val="2"/>
    </font>
    <font>
      <sz val="14"/>
      <color rgb="FF112277"/>
      <name val="Arial"/>
      <family val="2"/>
    </font>
    <font>
      <b/>
      <sz val="14"/>
      <color rgb="FF112277"/>
      <name val="Arial"/>
      <family val="2"/>
    </font>
    <font>
      <b/>
      <vertAlign val="superscript"/>
      <sz val="14"/>
      <color rgb="FF112277"/>
      <name val="Arial"/>
      <family val="2"/>
    </font>
    <font>
      <b/>
      <vertAlign val="superscript"/>
      <sz val="14"/>
      <color rgb="FF112277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rgb="FF112277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4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</cellStyleXfs>
  <cellXfs count="48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0" fillId="0" borderId="0" xfId="0" applyFont="1" applyAlignment="1">
      <alignment horizontal="left" vertical="center"/>
    </xf>
    <xf numFmtId="0" fontId="0" fillId="0" borderId="0" xfId="0" applyFont="1"/>
    <xf numFmtId="8" fontId="0" fillId="0" borderId="0" xfId="0" applyNumberFormat="1"/>
    <xf numFmtId="10" fontId="0" fillId="0" borderId="0" xfId="0" applyNumberFormat="1"/>
    <xf numFmtId="0" fontId="7" fillId="0" borderId="7" xfId="0" applyFont="1" applyFill="1" applyBorder="1"/>
    <xf numFmtId="0" fontId="7" fillId="0" borderId="14" xfId="0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8" fillId="0" borderId="15" xfId="0" applyFont="1" applyFill="1" applyBorder="1"/>
    <xf numFmtId="0" fontId="7" fillId="0" borderId="0" xfId="0" applyFont="1" applyBorder="1"/>
    <xf numFmtId="0" fontId="8" fillId="0" borderId="0" xfId="0" applyFont="1" applyFill="1" applyBorder="1"/>
    <xf numFmtId="0" fontId="9" fillId="0" borderId="0" xfId="0" applyFont="1"/>
    <xf numFmtId="0" fontId="8" fillId="0" borderId="6" xfId="0" applyFont="1" applyFill="1" applyBorder="1" applyAlignment="1" applyProtection="1">
      <alignment horizontal="left"/>
    </xf>
    <xf numFmtId="0" fontId="7" fillId="0" borderId="8" xfId="0" applyFont="1" applyFill="1" applyBorder="1"/>
    <xf numFmtId="0" fontId="7" fillId="0" borderId="9" xfId="0" applyFont="1" applyFill="1" applyBorder="1"/>
    <xf numFmtId="0" fontId="8" fillId="0" borderId="0" xfId="0" applyFont="1" applyFill="1" applyBorder="1" applyAlignment="1" applyProtection="1">
      <alignment horizontal="center"/>
    </xf>
    <xf numFmtId="0" fontId="8" fillId="0" borderId="10" xfId="0" quotePrefix="1" applyFont="1" applyFill="1" applyBorder="1" applyAlignment="1" applyProtection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horizontal="left"/>
    </xf>
    <xf numFmtId="167" fontId="7" fillId="0" borderId="0" xfId="1" applyNumberFormat="1" applyFont="1" applyFill="1" applyBorder="1" applyProtection="1"/>
    <xf numFmtId="167" fontId="7" fillId="0" borderId="0" xfId="1" applyNumberFormat="1" applyFont="1" applyFill="1" applyBorder="1"/>
    <xf numFmtId="167" fontId="7" fillId="0" borderId="10" xfId="1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12" xfId="0" applyFont="1" applyFill="1" applyBorder="1"/>
    <xf numFmtId="0" fontId="7" fillId="0" borderId="6" xfId="0" applyFont="1" applyFill="1" applyBorder="1"/>
    <xf numFmtId="0" fontId="8" fillId="0" borderId="9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center"/>
    </xf>
    <xf numFmtId="0" fontId="8" fillId="0" borderId="10" xfId="0" quotePrefix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14" xfId="0" applyFont="1" applyFill="1" applyBorder="1" applyAlignment="1" applyProtection="1">
      <alignment horizontal="left"/>
    </xf>
    <xf numFmtId="167" fontId="7" fillId="0" borderId="14" xfId="1" applyNumberFormat="1" applyFont="1" applyFill="1" applyBorder="1" applyProtection="1"/>
    <xf numFmtId="0" fontId="7" fillId="0" borderId="14" xfId="0" quotePrefix="1" applyFont="1" applyFill="1" applyBorder="1" applyAlignment="1">
      <alignment horizontal="left"/>
    </xf>
    <xf numFmtId="167" fontId="7" fillId="0" borderId="14" xfId="1" applyNumberFormat="1" applyFont="1" applyFill="1" applyBorder="1"/>
    <xf numFmtId="0" fontId="7" fillId="0" borderId="14" xfId="0" quotePrefix="1" applyFont="1" applyFill="1" applyBorder="1" applyAlignment="1" applyProtection="1">
      <alignment horizontal="left"/>
    </xf>
    <xf numFmtId="168" fontId="7" fillId="0" borderId="0" xfId="0" applyNumberFormat="1" applyFont="1" applyFill="1" applyBorder="1"/>
    <xf numFmtId="168" fontId="7" fillId="0" borderId="14" xfId="0" applyNumberFormat="1" applyFont="1" applyFill="1" applyBorder="1"/>
    <xf numFmtId="0" fontId="7" fillId="0" borderId="10" xfId="0" applyFont="1" applyBorder="1"/>
    <xf numFmtId="168" fontId="7" fillId="0" borderId="0" xfId="0" applyNumberFormat="1" applyFont="1" applyBorder="1"/>
    <xf numFmtId="168" fontId="7" fillId="0" borderId="14" xfId="0" applyNumberFormat="1" applyFont="1" applyBorder="1"/>
    <xf numFmtId="0" fontId="7" fillId="0" borderId="9" xfId="0" applyFont="1" applyBorder="1"/>
    <xf numFmtId="168" fontId="7" fillId="0" borderId="9" xfId="0" applyNumberFormat="1" applyFont="1" applyBorder="1"/>
    <xf numFmtId="0" fontId="7" fillId="0" borderId="9" xfId="0" applyFont="1" applyBorder="1" applyAlignment="1" applyProtection="1">
      <alignment horizontal="left"/>
    </xf>
    <xf numFmtId="168" fontId="7" fillId="0" borderId="10" xfId="0" applyNumberFormat="1" applyFont="1" applyBorder="1"/>
    <xf numFmtId="0" fontId="7" fillId="0" borderId="1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68" fontId="7" fillId="0" borderId="2" xfId="0" applyNumberFormat="1" applyFont="1" applyBorder="1"/>
    <xf numFmtId="168" fontId="7" fillId="0" borderId="12" xfId="0" applyNumberFormat="1" applyFont="1" applyBorder="1"/>
    <xf numFmtId="0" fontId="7" fillId="0" borderId="2" xfId="0" applyFont="1" applyBorder="1"/>
    <xf numFmtId="167" fontId="7" fillId="0" borderId="10" xfId="1" applyNumberFormat="1" applyFont="1" applyFill="1" applyBorder="1"/>
    <xf numFmtId="43" fontId="7" fillId="0" borderId="0" xfId="1" applyNumberFormat="1" applyFont="1" applyFill="1" applyBorder="1"/>
    <xf numFmtId="43" fontId="7" fillId="0" borderId="10" xfId="1" applyNumberFormat="1" applyFont="1" applyFill="1" applyBorder="1"/>
    <xf numFmtId="0" fontId="8" fillId="0" borderId="6" xfId="0" quotePrefix="1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left"/>
    </xf>
    <xf numFmtId="0" fontId="8" fillId="0" borderId="8" xfId="0" applyFont="1" applyFill="1" applyBorder="1"/>
    <xf numFmtId="0" fontId="8" fillId="0" borderId="9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167" fontId="7" fillId="0" borderId="0" xfId="1" applyNumberFormat="1" applyFont="1" applyBorder="1" applyProtection="1"/>
    <xf numFmtId="167" fontId="7" fillId="0" borderId="0" xfId="1" applyNumberFormat="1" applyFont="1" applyBorder="1"/>
    <xf numFmtId="167" fontId="7" fillId="0" borderId="10" xfId="1" applyNumberFormat="1" applyFont="1" applyBorder="1" applyProtection="1"/>
    <xf numFmtId="167" fontId="9" fillId="0" borderId="0" xfId="0" applyNumberFormat="1" applyFont="1"/>
    <xf numFmtId="0" fontId="8" fillId="0" borderId="9" xfId="0" applyFont="1" applyBorder="1" applyAlignment="1" applyProtection="1">
      <alignment horizontal="left"/>
    </xf>
    <xf numFmtId="0" fontId="7" fillId="0" borderId="0" xfId="0" quotePrefix="1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11" xfId="0" applyFont="1" applyBorder="1"/>
    <xf numFmtId="0" fontId="7" fillId="0" borderId="2" xfId="0" quotePrefix="1" applyFont="1" applyBorder="1" applyAlignment="1" applyProtection="1">
      <alignment horizontal="left"/>
    </xf>
    <xf numFmtId="0" fontId="7" fillId="0" borderId="2" xfId="0" quotePrefix="1" applyFont="1" applyBorder="1" applyAlignment="1">
      <alignment horizontal="left"/>
    </xf>
    <xf numFmtId="0" fontId="7" fillId="0" borderId="12" xfId="0" applyFont="1" applyBorder="1"/>
    <xf numFmtId="0" fontId="8" fillId="0" borderId="6" xfId="0" quotePrefix="1" applyFont="1" applyFill="1" applyBorder="1" applyAlignment="1">
      <alignment horizontal="left"/>
    </xf>
    <xf numFmtId="0" fontId="8" fillId="0" borderId="7" xfId="0" applyFont="1" applyFill="1" applyBorder="1"/>
    <xf numFmtId="0" fontId="8" fillId="0" borderId="0" xfId="0" quotePrefix="1" applyFont="1" applyFill="1" applyBorder="1" applyAlignment="1" applyProtection="1">
      <alignment horizontal="left"/>
    </xf>
    <xf numFmtId="0" fontId="8" fillId="0" borderId="0" xfId="0" quotePrefix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justify"/>
    </xf>
    <xf numFmtId="0" fontId="7" fillId="0" borderId="10" xfId="0" applyFont="1" applyFill="1" applyBorder="1" applyAlignment="1" applyProtection="1">
      <alignment horizontal="left"/>
    </xf>
    <xf numFmtId="0" fontId="7" fillId="0" borderId="9" xfId="0" quotePrefix="1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8" fillId="0" borderId="9" xfId="0" quotePrefix="1" applyFont="1" applyFill="1" applyBorder="1" applyAlignment="1">
      <alignment horizontal="left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justify"/>
    </xf>
    <xf numFmtId="0" fontId="8" fillId="0" borderId="10" xfId="0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11" xfId="0" applyFont="1" applyFill="1" applyBorder="1"/>
    <xf numFmtId="167" fontId="7" fillId="0" borderId="2" xfId="1" applyNumberFormat="1" applyFont="1" applyFill="1" applyBorder="1"/>
    <xf numFmtId="0" fontId="7" fillId="0" borderId="2" xfId="0" applyFont="1" applyFill="1" applyBorder="1"/>
    <xf numFmtId="168" fontId="7" fillId="0" borderId="0" xfId="0" applyNumberFormat="1" applyFont="1" applyFill="1" applyBorder="1" applyAlignment="1">
      <alignment vertical="center"/>
    </xf>
    <xf numFmtId="43" fontId="8" fillId="0" borderId="0" xfId="1" applyNumberFormat="1" applyFont="1" applyFill="1" applyBorder="1"/>
    <xf numFmtId="0" fontId="7" fillId="0" borderId="10" xfId="0" applyFont="1" applyFill="1" applyBorder="1" applyAlignment="1">
      <alignment horizontal="center"/>
    </xf>
    <xf numFmtId="0" fontId="8" fillId="0" borderId="9" xfId="0" quotePrefix="1" applyFont="1" applyFill="1" applyBorder="1" applyAlignment="1" applyProtection="1">
      <alignment horizontal="left"/>
    </xf>
    <xf numFmtId="168" fontId="7" fillId="0" borderId="2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7" fontId="7" fillId="0" borderId="15" xfId="1" applyNumberFormat="1" applyFont="1" applyFill="1" applyBorder="1" applyProtection="1"/>
    <xf numFmtId="8" fontId="0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70" fontId="7" fillId="0" borderId="0" xfId="0" applyNumberFormat="1" applyFont="1" applyFill="1" applyBorder="1"/>
    <xf numFmtId="170" fontId="7" fillId="0" borderId="0" xfId="1" applyNumberFormat="1" applyFont="1" applyFill="1" applyBorder="1"/>
    <xf numFmtId="170" fontId="7" fillId="0" borderId="0" xfId="1" applyNumberFormat="1" applyFont="1" applyFill="1" applyBorder="1" applyAlignment="1" applyProtection="1">
      <alignment horizontal="right"/>
    </xf>
    <xf numFmtId="170" fontId="7" fillId="0" borderId="0" xfId="1" applyNumberFormat="1" applyFont="1" applyFill="1" applyBorder="1" applyProtection="1"/>
    <xf numFmtId="170" fontId="7" fillId="0" borderId="10" xfId="1" applyNumberFormat="1" applyFont="1" applyFill="1" applyBorder="1" applyProtection="1"/>
    <xf numFmtId="5" fontId="7" fillId="0" borderId="0" xfId="1" applyNumberFormat="1" applyFont="1" applyFill="1" applyBorder="1" applyProtection="1"/>
    <xf numFmtId="0" fontId="7" fillId="0" borderId="0" xfId="1" applyNumberFormat="1" applyFont="1" applyFill="1" applyBorder="1" applyAlignment="1">
      <alignment horizontal="center"/>
    </xf>
    <xf numFmtId="5" fontId="7" fillId="0" borderId="0" xfId="0" applyNumberFormat="1" applyFont="1" applyFill="1" applyBorder="1"/>
    <xf numFmtId="5" fontId="7" fillId="0" borderId="0" xfId="1" applyNumberFormat="1" applyFont="1" applyFill="1" applyBorder="1"/>
    <xf numFmtId="5" fontId="7" fillId="0" borderId="2" xfId="0" applyNumberFormat="1" applyFont="1" applyFill="1" applyBorder="1"/>
    <xf numFmtId="5" fontId="7" fillId="0" borderId="10" xfId="1" applyNumberFormat="1" applyFont="1" applyFill="1" applyBorder="1" applyProtection="1"/>
    <xf numFmtId="5" fontId="7" fillId="0" borderId="0" xfId="1" applyNumberFormat="1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171" fontId="0" fillId="0" borderId="0" xfId="0" applyNumberFormat="1" applyFont="1"/>
    <xf numFmtId="166" fontId="0" fillId="0" borderId="0" xfId="0" applyNumberFormat="1" applyFont="1"/>
    <xf numFmtId="3" fontId="0" fillId="0" borderId="0" xfId="0" applyNumberFormat="1"/>
    <xf numFmtId="164" fontId="0" fillId="0" borderId="0" xfId="0" applyNumberFormat="1" applyFont="1"/>
    <xf numFmtId="170" fontId="0" fillId="0" borderId="0" xfId="0" applyNumberFormat="1" applyFont="1"/>
    <xf numFmtId="6" fontId="0" fillId="0" borderId="0" xfId="0" applyNumberFormat="1"/>
    <xf numFmtId="170" fontId="0" fillId="0" borderId="0" xfId="0" applyNumberFormat="1" applyFont="1"/>
    <xf numFmtId="168" fontId="7" fillId="0" borderId="15" xfId="0" applyNumberFormat="1" applyFont="1" applyBorder="1"/>
    <xf numFmtId="0" fontId="2" fillId="0" borderId="0" xfId="0" applyFont="1" applyBorder="1" applyAlignment="1">
      <alignment wrapText="1"/>
    </xf>
    <xf numFmtId="166" fontId="9" fillId="0" borderId="0" xfId="0" applyNumberFormat="1" applyFont="1"/>
    <xf numFmtId="0" fontId="7" fillId="0" borderId="0" xfId="0" applyFont="1" applyFill="1" applyBorder="1" applyAlignment="1">
      <alignment horizontal="left" wrapText="1"/>
    </xf>
    <xf numFmtId="3" fontId="7" fillId="0" borderId="9" xfId="0" applyNumberFormat="1" applyFont="1" applyFill="1" applyBorder="1"/>
    <xf numFmtId="0" fontId="7" fillId="0" borderId="14" xfId="0" applyFont="1" applyBorder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3" fontId="18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horizontal="left" vertical="top" wrapText="1"/>
    </xf>
    <xf numFmtId="3" fontId="19" fillId="0" borderId="1" xfId="0" applyNumberFormat="1" applyFont="1" applyBorder="1" applyAlignment="1">
      <alignment horizontal="right"/>
    </xf>
    <xf numFmtId="6" fontId="18" fillId="0" borderId="1" xfId="0" applyNumberFormat="1" applyFont="1" applyBorder="1" applyAlignment="1">
      <alignment horizontal="right"/>
    </xf>
    <xf numFmtId="5" fontId="18" fillId="0" borderId="1" xfId="0" applyNumberFormat="1" applyFont="1" applyBorder="1" applyAlignment="1">
      <alignment horizontal="right"/>
    </xf>
    <xf numFmtId="6" fontId="19" fillId="0" borderId="1" xfId="0" applyNumberFormat="1" applyFont="1" applyBorder="1" applyAlignment="1">
      <alignment horizontal="right"/>
    </xf>
    <xf numFmtId="10" fontId="18" fillId="0" borderId="1" xfId="0" applyNumberFormat="1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right"/>
    </xf>
    <xf numFmtId="164" fontId="25" fillId="0" borderId="1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right"/>
    </xf>
    <xf numFmtId="0" fontId="22" fillId="2" borderId="1" xfId="0" applyFont="1" applyFill="1" applyBorder="1" applyAlignment="1">
      <alignment horizontal="left" vertical="top" wrapText="1"/>
    </xf>
    <xf numFmtId="3" fontId="27" fillId="0" borderId="1" xfId="0" applyNumberFormat="1" applyFont="1" applyBorder="1" applyAlignment="1">
      <alignment horizontal="right"/>
    </xf>
    <xf numFmtId="164" fontId="28" fillId="0" borderId="1" xfId="0" applyNumberFormat="1" applyFont="1" applyBorder="1" applyAlignment="1">
      <alignment horizontal="right"/>
    </xf>
    <xf numFmtId="0" fontId="22" fillId="2" borderId="1" xfId="0" applyFont="1" applyFill="1" applyBorder="1" applyAlignment="1">
      <alignment horizontal="center" vertical="top" wrapText="1"/>
    </xf>
    <xf numFmtId="6" fontId="24" fillId="0" borderId="1" xfId="0" applyNumberFormat="1" applyFont="1" applyBorder="1" applyAlignment="1">
      <alignment horizontal="right"/>
    </xf>
    <xf numFmtId="5" fontId="24" fillId="0" borderId="1" xfId="0" applyNumberFormat="1" applyFont="1" applyBorder="1" applyAlignment="1">
      <alignment horizontal="right"/>
    </xf>
    <xf numFmtId="6" fontId="25" fillId="0" borderId="1" xfId="0" applyNumberFormat="1" applyFont="1" applyBorder="1" applyAlignment="1">
      <alignment horizontal="right"/>
    </xf>
    <xf numFmtId="5" fontId="25" fillId="0" borderId="1" xfId="0" applyNumberFormat="1" applyFont="1" applyBorder="1" applyAlignment="1">
      <alignment horizontal="right"/>
    </xf>
    <xf numFmtId="6" fontId="27" fillId="0" borderId="1" xfId="0" applyNumberFormat="1" applyFont="1" applyBorder="1" applyAlignment="1">
      <alignment horizontal="right"/>
    </xf>
    <xf numFmtId="5" fontId="27" fillId="0" borderId="1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left" vertical="top" wrapText="1"/>
    </xf>
    <xf numFmtId="6" fontId="27" fillId="0" borderId="0" xfId="0" applyNumberFormat="1" applyFont="1" applyBorder="1" applyAlignment="1">
      <alignment horizontal="right"/>
    </xf>
    <xf numFmtId="164" fontId="28" fillId="0" borderId="0" xfId="0" applyNumberFormat="1" applyFont="1" applyBorder="1" applyAlignment="1">
      <alignment horizontal="right"/>
    </xf>
    <xf numFmtId="5" fontId="27" fillId="0" borderId="0" xfId="0" applyNumberFormat="1" applyFont="1" applyBorder="1" applyAlignment="1">
      <alignment horizontal="right"/>
    </xf>
    <xf numFmtId="0" fontId="21" fillId="0" borderId="0" xfId="0" applyFont="1" applyFill="1"/>
    <xf numFmtId="0" fontId="20" fillId="0" borderId="0" xfId="0" applyFont="1" applyFill="1" applyAlignment="1">
      <alignment horizontal="left" vertical="center"/>
    </xf>
    <xf numFmtId="6" fontId="20" fillId="0" borderId="0" xfId="0" applyNumberFormat="1" applyFont="1" applyBorder="1"/>
    <xf numFmtId="10" fontId="24" fillId="0" borderId="1" xfId="0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8" fontId="18" fillId="0" borderId="1" xfId="0" applyNumberFormat="1" applyFont="1" applyBorder="1" applyAlignment="1">
      <alignment horizontal="right"/>
    </xf>
    <xf numFmtId="3" fontId="15" fillId="0" borderId="1" xfId="0" applyNumberFormat="1" applyFont="1" applyBorder="1"/>
    <xf numFmtId="8" fontId="15" fillId="0" borderId="1" xfId="0" applyNumberFormat="1" applyFont="1" applyBorder="1"/>
    <xf numFmtId="8" fontId="14" fillId="0" borderId="1" xfId="0" applyNumberFormat="1" applyFont="1" applyBorder="1"/>
    <xf numFmtId="0" fontId="17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right"/>
    </xf>
    <xf numFmtId="0" fontId="15" fillId="0" borderId="0" xfId="0" applyFont="1" applyBorder="1"/>
    <xf numFmtId="0" fontId="29" fillId="0" borderId="0" xfId="0" applyFont="1"/>
    <xf numFmtId="0" fontId="15" fillId="0" borderId="0" xfId="0" applyFont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top" wrapText="1"/>
    </xf>
    <xf numFmtId="3" fontId="18" fillId="0" borderId="21" xfId="0" applyNumberFormat="1" applyFont="1" applyBorder="1" applyAlignment="1">
      <alignment horizontal="right"/>
    </xf>
    <xf numFmtId="0" fontId="16" fillId="2" borderId="16" xfId="0" applyFont="1" applyFill="1" applyBorder="1" applyAlignment="1">
      <alignment horizontal="left" vertical="top"/>
    </xf>
    <xf numFmtId="3" fontId="19" fillId="0" borderId="23" xfId="0" applyNumberFormat="1" applyFont="1" applyBorder="1" applyAlignment="1">
      <alignment horizontal="right"/>
    </xf>
    <xf numFmtId="6" fontId="19" fillId="0" borderId="24" xfId="0" applyNumberFormat="1" applyFont="1" applyBorder="1" applyAlignment="1">
      <alignment horizontal="right"/>
    </xf>
    <xf numFmtId="7" fontId="18" fillId="0" borderId="16" xfId="0" applyNumberFormat="1" applyFont="1" applyBorder="1" applyAlignment="1">
      <alignment horizontal="right"/>
    </xf>
    <xf numFmtId="10" fontId="18" fillId="0" borderId="21" xfId="0" applyNumberFormat="1" applyFont="1" applyBorder="1" applyAlignment="1">
      <alignment horizontal="right"/>
    </xf>
    <xf numFmtId="10" fontId="18" fillId="0" borderId="22" xfId="0" applyNumberFormat="1" applyFont="1" applyBorder="1" applyAlignment="1">
      <alignment horizontal="right"/>
    </xf>
    <xf numFmtId="0" fontId="21" fillId="0" borderId="0" xfId="0" applyFont="1" applyAlignment="1">
      <alignment horizontal="left" vertical="center"/>
    </xf>
    <xf numFmtId="8" fontId="21" fillId="0" borderId="0" xfId="0" applyNumberFormat="1" applyFont="1"/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left" vertical="top" wrapText="1"/>
    </xf>
    <xf numFmtId="3" fontId="24" fillId="0" borderId="21" xfId="0" applyNumberFormat="1" applyFont="1" applyBorder="1" applyAlignment="1">
      <alignment horizontal="right"/>
    </xf>
    <xf numFmtId="8" fontId="24" fillId="0" borderId="16" xfId="0" applyNumberFormat="1" applyFont="1" applyBorder="1" applyAlignment="1">
      <alignment horizontal="right"/>
    </xf>
    <xf numFmtId="3" fontId="21" fillId="0" borderId="21" xfId="0" applyNumberFormat="1" applyFont="1" applyBorder="1"/>
    <xf numFmtId="6" fontId="21" fillId="0" borderId="1" xfId="0" applyNumberFormat="1" applyFont="1" applyBorder="1"/>
    <xf numFmtId="8" fontId="21" fillId="0" borderId="22" xfId="0" applyNumberFormat="1" applyFont="1" applyBorder="1"/>
    <xf numFmtId="0" fontId="22" fillId="2" borderId="16" xfId="0" applyFont="1" applyFill="1" applyBorder="1" applyAlignment="1">
      <alignment horizontal="left" vertical="top"/>
    </xf>
    <xf numFmtId="3" fontId="27" fillId="0" borderId="23" xfId="0" applyNumberFormat="1" applyFont="1" applyBorder="1" applyAlignment="1">
      <alignment horizontal="right"/>
    </xf>
    <xf numFmtId="6" fontId="27" fillId="0" borderId="24" xfId="0" applyNumberFormat="1" applyFont="1" applyBorder="1" applyAlignment="1">
      <alignment horizontal="right"/>
    </xf>
    <xf numFmtId="8" fontId="27" fillId="0" borderId="29" xfId="0" applyNumberFormat="1" applyFont="1" applyBorder="1" applyAlignment="1">
      <alignment horizontal="right"/>
    </xf>
    <xf numFmtId="3" fontId="20" fillId="0" borderId="23" xfId="0" applyNumberFormat="1" applyFont="1" applyBorder="1"/>
    <xf numFmtId="6" fontId="20" fillId="0" borderId="24" xfId="0" applyNumberFormat="1" applyFont="1" applyBorder="1"/>
    <xf numFmtId="8" fontId="20" fillId="0" borderId="25" xfId="0" applyNumberFormat="1" applyFont="1" applyBorder="1"/>
    <xf numFmtId="0" fontId="20" fillId="0" borderId="0" xfId="0" applyFont="1" applyBorder="1" applyAlignment="1">
      <alignment horizontal="left" vertical="top" wrapText="1"/>
    </xf>
    <xf numFmtId="3" fontId="21" fillId="0" borderId="0" xfId="0" applyNumberFormat="1" applyFont="1" applyBorder="1" applyAlignment="1">
      <alignment horizontal="right"/>
    </xf>
    <xf numFmtId="6" fontId="21" fillId="0" borderId="0" xfId="0" applyNumberFormat="1" applyFont="1" applyBorder="1" applyAlignment="1">
      <alignment horizontal="right"/>
    </xf>
    <xf numFmtId="8" fontId="21" fillId="0" borderId="0" xfId="0" applyNumberFormat="1" applyFont="1" applyBorder="1" applyAlignment="1">
      <alignment horizontal="right"/>
    </xf>
    <xf numFmtId="7" fontId="24" fillId="0" borderId="16" xfId="0" applyNumberFormat="1" applyFont="1" applyBorder="1" applyAlignment="1">
      <alignment horizontal="right"/>
    </xf>
    <xf numFmtId="10" fontId="24" fillId="0" borderId="21" xfId="0" applyNumberFormat="1" applyFont="1" applyBorder="1" applyAlignment="1">
      <alignment horizontal="right"/>
    </xf>
    <xf numFmtId="10" fontId="24" fillId="0" borderId="22" xfId="0" applyNumberFormat="1" applyFont="1" applyBorder="1" applyAlignment="1">
      <alignment horizontal="right"/>
    </xf>
    <xf numFmtId="5" fontId="27" fillId="0" borderId="24" xfId="0" applyNumberFormat="1" applyFont="1" applyBorder="1" applyAlignment="1">
      <alignment horizontal="right"/>
    </xf>
    <xf numFmtId="7" fontId="27" fillId="0" borderId="29" xfId="0" applyNumberFormat="1" applyFont="1" applyBorder="1" applyAlignment="1">
      <alignment horizontal="right"/>
    </xf>
    <xf numFmtId="10" fontId="27" fillId="0" borderId="23" xfId="0" applyNumberFormat="1" applyFont="1" applyBorder="1" applyAlignment="1">
      <alignment horizontal="right"/>
    </xf>
    <xf numFmtId="10" fontId="27" fillId="0" borderId="24" xfId="0" applyNumberFormat="1" applyFont="1" applyBorder="1" applyAlignment="1">
      <alignment horizontal="right"/>
    </xf>
    <xf numFmtId="10" fontId="27" fillId="0" borderId="25" xfId="0" applyNumberFormat="1" applyFont="1" applyBorder="1" applyAlignment="1">
      <alignment horizontal="right"/>
    </xf>
    <xf numFmtId="3" fontId="21" fillId="0" borderId="0" xfId="0" applyNumberFormat="1" applyFont="1"/>
    <xf numFmtId="6" fontId="21" fillId="0" borderId="0" xfId="0" applyNumberFormat="1" applyFont="1"/>
    <xf numFmtId="7" fontId="21" fillId="0" borderId="0" xfId="0" applyNumberFormat="1" applyFont="1"/>
    <xf numFmtId="0" fontId="23" fillId="0" borderId="0" xfId="0" applyFont="1" applyAlignment="1">
      <alignment horizontal="left" vertical="center"/>
    </xf>
    <xf numFmtId="0" fontId="22" fillId="2" borderId="13" xfId="0" applyFont="1" applyFill="1" applyBorder="1" applyAlignment="1">
      <alignment horizontal="left" vertical="top" wrapText="1"/>
    </xf>
    <xf numFmtId="8" fontId="24" fillId="0" borderId="1" xfId="0" applyNumberFormat="1" applyFont="1" applyBorder="1" applyAlignment="1">
      <alignment horizontal="right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right" vertical="top" wrapText="1"/>
    </xf>
    <xf numFmtId="0" fontId="22" fillId="2" borderId="1" xfId="0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right" vertical="top" wrapText="1"/>
    </xf>
    <xf numFmtId="6" fontId="27" fillId="0" borderId="13" xfId="0" applyNumberFormat="1" applyFont="1" applyBorder="1" applyAlignment="1">
      <alignment horizontal="right"/>
    </xf>
    <xf numFmtId="6" fontId="24" fillId="0" borderId="13" xfId="0" applyNumberFormat="1" applyFont="1" applyBorder="1" applyAlignment="1">
      <alignment horizontal="right"/>
    </xf>
    <xf numFmtId="8" fontId="27" fillId="0" borderId="13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right"/>
    </xf>
    <xf numFmtId="6" fontId="34" fillId="0" borderId="1" xfId="0" applyNumberFormat="1" applyFont="1" applyBorder="1" applyAlignment="1">
      <alignment horizontal="right"/>
    </xf>
    <xf numFmtId="8" fontId="34" fillId="0" borderId="1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left" vertical="top" wrapText="1"/>
    </xf>
    <xf numFmtId="3" fontId="35" fillId="0" borderId="1" xfId="0" applyNumberFormat="1" applyFont="1" applyBorder="1" applyAlignment="1">
      <alignment horizontal="right"/>
    </xf>
    <xf numFmtId="6" fontId="35" fillId="0" borderId="1" xfId="0" applyNumberFormat="1" applyFont="1" applyBorder="1" applyAlignment="1">
      <alignment horizontal="right"/>
    </xf>
    <xf numFmtId="0" fontId="33" fillId="0" borderId="0" xfId="0" applyFont="1" applyAlignment="1">
      <alignment horizontal="left" vertical="center"/>
    </xf>
    <xf numFmtId="8" fontId="25" fillId="0" borderId="1" xfId="0" applyNumberFormat="1" applyFont="1" applyBorder="1" applyAlignment="1">
      <alignment horizontal="right"/>
    </xf>
    <xf numFmtId="8" fontId="27" fillId="0" borderId="1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6" fontId="27" fillId="0" borderId="0" xfId="0" applyNumberFormat="1" applyFont="1" applyFill="1" applyBorder="1" applyAlignment="1">
      <alignment horizontal="right"/>
    </xf>
    <xf numFmtId="8" fontId="27" fillId="0" borderId="0" xfId="0" applyNumberFormat="1" applyFont="1" applyFill="1" applyBorder="1" applyAlignment="1">
      <alignment horizontal="right"/>
    </xf>
    <xf numFmtId="164" fontId="21" fillId="0" borderId="0" xfId="0" applyNumberFormat="1" applyFont="1"/>
    <xf numFmtId="0" fontId="22" fillId="2" borderId="16" xfId="0" applyFont="1" applyFill="1" applyBorder="1" applyAlignment="1">
      <alignment vertical="top" wrapText="1"/>
    </xf>
    <xf numFmtId="0" fontId="22" fillId="2" borderId="17" xfId="0" applyFont="1" applyFill="1" applyBorder="1" applyAlignment="1">
      <alignment vertical="top" wrapText="1"/>
    </xf>
    <xf numFmtId="3" fontId="21" fillId="0" borderId="1" xfId="0" applyNumberFormat="1" applyFont="1" applyBorder="1"/>
    <xf numFmtId="8" fontId="21" fillId="0" borderId="1" xfId="0" applyNumberFormat="1" applyFont="1" applyBorder="1"/>
    <xf numFmtId="3" fontId="20" fillId="0" borderId="1" xfId="0" applyNumberFormat="1" applyFont="1" applyBorder="1"/>
    <xf numFmtId="6" fontId="20" fillId="0" borderId="1" xfId="0" applyNumberFormat="1" applyFont="1" applyBorder="1"/>
    <xf numFmtId="8" fontId="20" fillId="0" borderId="1" xfId="0" applyNumberFormat="1" applyFont="1" applyBorder="1"/>
    <xf numFmtId="3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21" fillId="0" borderId="0" xfId="0" applyFont="1" applyBorder="1"/>
    <xf numFmtId="0" fontId="38" fillId="0" borderId="1" xfId="0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 wrapText="1"/>
    </xf>
    <xf numFmtId="0" fontId="38" fillId="0" borderId="1" xfId="0" quotePrefix="1" applyFont="1" applyBorder="1" applyAlignment="1">
      <alignment horizontal="center" vertical="center"/>
    </xf>
    <xf numFmtId="0" fontId="39" fillId="0" borderId="1" xfId="0" applyFont="1" applyBorder="1"/>
    <xf numFmtId="170" fontId="39" fillId="0" borderId="1" xfId="0" applyNumberFormat="1" applyFont="1" applyBorder="1"/>
    <xf numFmtId="164" fontId="21" fillId="0" borderId="1" xfId="0" applyNumberFormat="1" applyFont="1" applyBorder="1"/>
    <xf numFmtId="3" fontId="39" fillId="0" borderId="1" xfId="0" applyNumberFormat="1" applyFont="1" applyBorder="1"/>
    <xf numFmtId="164" fontId="39" fillId="0" borderId="1" xfId="0" applyNumberFormat="1" applyFont="1" applyBorder="1"/>
    <xf numFmtId="0" fontId="38" fillId="0" borderId="1" xfId="0" applyFont="1" applyBorder="1"/>
    <xf numFmtId="170" fontId="38" fillId="0" borderId="1" xfId="0" applyNumberFormat="1" applyFont="1" applyBorder="1"/>
    <xf numFmtId="164" fontId="20" fillId="0" borderId="1" xfId="0" applyNumberFormat="1" applyFont="1" applyBorder="1"/>
    <xf numFmtId="5" fontId="20" fillId="0" borderId="1" xfId="17" applyNumberFormat="1" applyFont="1" applyFill="1" applyBorder="1"/>
    <xf numFmtId="3" fontId="38" fillId="0" borderId="1" xfId="0" applyNumberFormat="1" applyFont="1" applyBorder="1"/>
    <xf numFmtId="164" fontId="38" fillId="0" borderId="1" xfId="0" applyNumberFormat="1" applyFont="1" applyBorder="1"/>
    <xf numFmtId="166" fontId="38" fillId="0" borderId="1" xfId="0" applyNumberFormat="1" applyFont="1" applyBorder="1"/>
    <xf numFmtId="170" fontId="38" fillId="0" borderId="1" xfId="0" applyNumberFormat="1" applyFont="1" applyFill="1" applyBorder="1"/>
    <xf numFmtId="170" fontId="21" fillId="0" borderId="0" xfId="0" applyNumberFormat="1" applyFont="1"/>
    <xf numFmtId="5" fontId="21" fillId="0" borderId="0" xfId="0" applyNumberFormat="1" applyFont="1"/>
    <xf numFmtId="0" fontId="37" fillId="0" borderId="0" xfId="0" applyFont="1"/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/>
    </xf>
    <xf numFmtId="170" fontId="39" fillId="0" borderId="1" xfId="0" applyNumberFormat="1" applyFont="1" applyFill="1" applyBorder="1" applyAlignment="1">
      <alignment vertical="center"/>
    </xf>
    <xf numFmtId="164" fontId="39" fillId="0" borderId="1" xfId="0" applyNumberFormat="1" applyFont="1" applyFill="1" applyBorder="1" applyAlignment="1">
      <alignment vertical="center"/>
    </xf>
    <xf numFmtId="170" fontId="21" fillId="0" borderId="1" xfId="0" applyNumberFormat="1" applyFont="1" applyBorder="1"/>
    <xf numFmtId="170" fontId="39" fillId="0" borderId="1" xfId="22" applyNumberFormat="1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170" fontId="38" fillId="0" borderId="1" xfId="0" applyNumberFormat="1" applyFont="1" applyFill="1" applyBorder="1" applyAlignment="1">
      <alignment vertical="center"/>
    </xf>
    <xf numFmtId="164" fontId="38" fillId="0" borderId="1" xfId="0" applyNumberFormat="1" applyFont="1" applyFill="1" applyBorder="1" applyAlignment="1">
      <alignment vertical="center"/>
    </xf>
    <xf numFmtId="170" fontId="20" fillId="0" borderId="1" xfId="0" applyNumberFormat="1" applyFont="1" applyBorder="1"/>
    <xf numFmtId="0" fontId="38" fillId="0" borderId="0" xfId="0" applyFont="1" applyFill="1" applyBorder="1" applyAlignment="1">
      <alignment horizontal="left" vertical="center"/>
    </xf>
    <xf numFmtId="170" fontId="38" fillId="0" borderId="0" xfId="0" applyNumberFormat="1" applyFont="1" applyFill="1" applyBorder="1" applyAlignment="1">
      <alignment vertical="center"/>
    </xf>
    <xf numFmtId="164" fontId="38" fillId="0" borderId="0" xfId="0" applyNumberFormat="1" applyFont="1" applyFill="1" applyBorder="1" applyAlignment="1">
      <alignment vertical="center"/>
    </xf>
    <xf numFmtId="170" fontId="20" fillId="0" borderId="0" xfId="0" applyNumberFormat="1" applyFont="1" applyBorder="1"/>
    <xf numFmtId="164" fontId="20" fillId="0" borderId="0" xfId="0" applyNumberFormat="1" applyFont="1" applyBorder="1"/>
    <xf numFmtId="0" fontId="40" fillId="0" borderId="0" xfId="0" applyFont="1" applyFill="1" applyBorder="1" applyAlignment="1">
      <alignment horizontal="left" vertical="center"/>
    </xf>
    <xf numFmtId="170" fontId="39" fillId="0" borderId="0" xfId="0" applyNumberFormat="1" applyFont="1" applyFill="1" applyBorder="1" applyAlignment="1">
      <alignment vertical="center"/>
    </xf>
    <xf numFmtId="170" fontId="21" fillId="0" borderId="0" xfId="0" applyNumberFormat="1" applyFont="1" applyBorder="1"/>
    <xf numFmtId="0" fontId="22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8" fontId="24" fillId="0" borderId="22" xfId="0" applyNumberFormat="1" applyFont="1" applyBorder="1" applyAlignment="1">
      <alignment horizontal="right"/>
    </xf>
    <xf numFmtId="3" fontId="24" fillId="0" borderId="23" xfId="0" applyNumberFormat="1" applyFont="1" applyBorder="1" applyAlignment="1">
      <alignment horizontal="right"/>
    </xf>
    <xf numFmtId="6" fontId="24" fillId="0" borderId="24" xfId="0" applyNumberFormat="1" applyFont="1" applyBorder="1" applyAlignment="1">
      <alignment horizontal="right"/>
    </xf>
    <xf numFmtId="8" fontId="24" fillId="0" borderId="25" xfId="0" applyNumberFormat="1" applyFont="1" applyBorder="1" applyAlignment="1">
      <alignment horizontal="right"/>
    </xf>
    <xf numFmtId="10" fontId="24" fillId="0" borderId="25" xfId="0" applyNumberFormat="1" applyFont="1" applyBorder="1" applyAlignment="1">
      <alignment horizontal="right"/>
    </xf>
    <xf numFmtId="0" fontId="32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8" fontId="18" fillId="0" borderId="22" xfId="0" applyNumberFormat="1" applyFont="1" applyBorder="1" applyAlignment="1">
      <alignment horizontal="right"/>
    </xf>
    <xf numFmtId="3" fontId="18" fillId="0" borderId="23" xfId="0" applyNumberFormat="1" applyFont="1" applyBorder="1" applyAlignment="1">
      <alignment horizontal="right"/>
    </xf>
    <xf numFmtId="6" fontId="18" fillId="0" borderId="24" xfId="0" applyNumberFormat="1" applyFont="1" applyBorder="1" applyAlignment="1">
      <alignment horizontal="right"/>
    </xf>
    <xf numFmtId="8" fontId="18" fillId="0" borderId="25" xfId="0" applyNumberFormat="1" applyFont="1" applyBorder="1" applyAlignment="1">
      <alignment horizontal="right"/>
    </xf>
    <xf numFmtId="0" fontId="14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horizontal="right"/>
    </xf>
    <xf numFmtId="6" fontId="15" fillId="0" borderId="0" xfId="0" applyNumberFormat="1" applyFont="1" applyAlignment="1">
      <alignment horizontal="right"/>
    </xf>
    <xf numFmtId="8" fontId="15" fillId="0" borderId="0" xfId="0" applyNumberFormat="1" applyFont="1" applyAlignment="1">
      <alignment horizontal="right"/>
    </xf>
    <xf numFmtId="7" fontId="18" fillId="0" borderId="22" xfId="0" applyNumberFormat="1" applyFont="1" applyBorder="1" applyAlignment="1">
      <alignment horizontal="right"/>
    </xf>
    <xf numFmtId="5" fontId="18" fillId="0" borderId="24" xfId="0" applyNumberFormat="1" applyFont="1" applyBorder="1" applyAlignment="1">
      <alignment horizontal="right"/>
    </xf>
    <xf numFmtId="7" fontId="18" fillId="0" borderId="25" xfId="0" applyNumberFormat="1" applyFont="1" applyBorder="1" applyAlignment="1">
      <alignment horizontal="right"/>
    </xf>
    <xf numFmtId="10" fontId="18" fillId="0" borderId="23" xfId="0" applyNumberFormat="1" applyFont="1" applyBorder="1" applyAlignment="1">
      <alignment horizontal="right"/>
    </xf>
    <xf numFmtId="10" fontId="18" fillId="0" borderId="24" xfId="0" applyNumberFormat="1" applyFont="1" applyBorder="1" applyAlignment="1">
      <alignment horizontal="right"/>
    </xf>
    <xf numFmtId="10" fontId="18" fillId="0" borderId="25" xfId="0" applyNumberFormat="1" applyFont="1" applyBorder="1" applyAlignment="1">
      <alignment horizontal="right"/>
    </xf>
    <xf numFmtId="3" fontId="19" fillId="0" borderId="21" xfId="0" applyNumberFormat="1" applyFont="1" applyBorder="1" applyAlignment="1">
      <alignment horizontal="right"/>
    </xf>
    <xf numFmtId="7" fontId="18" fillId="0" borderId="29" xfId="0" applyNumberFormat="1" applyFont="1" applyBorder="1" applyAlignment="1">
      <alignment horizontal="right"/>
    </xf>
    <xf numFmtId="0" fontId="41" fillId="0" borderId="0" xfId="0" applyFont="1" applyAlignment="1">
      <alignment horizontal="left" vertical="center"/>
    </xf>
    <xf numFmtId="0" fontId="22" fillId="2" borderId="18" xfId="0" applyFont="1" applyFill="1" applyBorder="1" applyAlignment="1">
      <alignment vertical="center" wrapText="1"/>
    </xf>
    <xf numFmtId="0" fontId="22" fillId="2" borderId="20" xfId="0" applyFont="1" applyFill="1" applyBorder="1" applyAlignment="1">
      <alignment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left" vertical="top" wrapText="1"/>
    </xf>
    <xf numFmtId="0" fontId="22" fillId="2" borderId="22" xfId="0" applyFont="1" applyFill="1" applyBorder="1" applyAlignment="1">
      <alignment horizontal="left" vertical="top" wrapText="1"/>
    </xf>
    <xf numFmtId="0" fontId="24" fillId="0" borderId="17" xfId="0" applyFont="1" applyBorder="1" applyAlignment="1">
      <alignment horizontal="right"/>
    </xf>
    <xf numFmtId="6" fontId="27" fillId="0" borderId="21" xfId="0" applyNumberFormat="1" applyFont="1" applyBorder="1" applyAlignment="1">
      <alignment horizontal="right"/>
    </xf>
    <xf numFmtId="0" fontId="24" fillId="0" borderId="22" xfId="0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0" fontId="24" fillId="0" borderId="21" xfId="0" applyFont="1" applyBorder="1" applyAlignment="1">
      <alignment horizontal="right"/>
    </xf>
    <xf numFmtId="0" fontId="23" fillId="2" borderId="23" xfId="0" applyFont="1" applyFill="1" applyBorder="1" applyAlignment="1">
      <alignment horizontal="left" vertical="top" wrapText="1"/>
    </xf>
    <xf numFmtId="0" fontId="22" fillId="2" borderId="25" xfId="0" applyFont="1" applyFill="1" applyBorder="1" applyAlignment="1">
      <alignment horizontal="left" vertical="top" wrapText="1"/>
    </xf>
    <xf numFmtId="3" fontId="24" fillId="0" borderId="30" xfId="0" applyNumberFormat="1" applyFont="1" applyBorder="1" applyAlignment="1">
      <alignment horizontal="right"/>
    </xf>
    <xf numFmtId="6" fontId="27" fillId="0" borderId="23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left" vertical="top" wrapText="1"/>
    </xf>
    <xf numFmtId="3" fontId="24" fillId="0" borderId="0" xfId="0" applyNumberFormat="1" applyFont="1" applyBorder="1" applyAlignment="1">
      <alignment horizontal="right"/>
    </xf>
    <xf numFmtId="6" fontId="24" fillId="0" borderId="0" xfId="0" applyNumberFormat="1" applyFont="1" applyBorder="1" applyAlignment="1">
      <alignment horizontal="right"/>
    </xf>
    <xf numFmtId="8" fontId="24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0" fontId="42" fillId="0" borderId="0" xfId="0" applyFont="1" applyAlignment="1">
      <alignment horizontal="left" vertical="center"/>
    </xf>
    <xf numFmtId="3" fontId="27" fillId="0" borderId="21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6" fillId="0" borderId="0" xfId="0" applyFont="1"/>
    <xf numFmtId="0" fontId="30" fillId="0" borderId="0" xfId="0" applyFont="1" applyBorder="1" applyAlignment="1">
      <alignment horizontal="left" vertical="top" wrapText="1"/>
    </xf>
    <xf numFmtId="3" fontId="31" fillId="0" borderId="0" xfId="0" applyNumberFormat="1" applyFont="1" applyBorder="1" applyAlignment="1">
      <alignment horizontal="right"/>
    </xf>
    <xf numFmtId="6" fontId="31" fillId="0" borderId="0" xfId="0" applyNumberFormat="1" applyFont="1" applyBorder="1" applyAlignment="1">
      <alignment horizontal="right"/>
    </xf>
    <xf numFmtId="8" fontId="31" fillId="0" borderId="0" xfId="0" applyNumberFormat="1" applyFont="1" applyBorder="1" applyAlignment="1">
      <alignment horizontal="right"/>
    </xf>
    <xf numFmtId="0" fontId="20" fillId="0" borderId="0" xfId="0" applyFont="1"/>
    <xf numFmtId="0" fontId="43" fillId="2" borderId="1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right"/>
    </xf>
    <xf numFmtId="0" fontId="4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20" fillId="0" borderId="1" xfId="0" applyFont="1" applyBorder="1"/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3" fontId="18" fillId="3" borderId="1" xfId="0" applyNumberFormat="1" applyFont="1" applyFill="1" applyBorder="1" applyAlignment="1">
      <alignment horizontal="right" vertical="top"/>
    </xf>
    <xf numFmtId="6" fontId="18" fillId="3" borderId="1" xfId="0" applyNumberFormat="1" applyFont="1" applyFill="1" applyBorder="1" applyAlignment="1">
      <alignment horizontal="right" vertical="top"/>
    </xf>
    <xf numFmtId="10" fontId="19" fillId="3" borderId="1" xfId="0" applyNumberFormat="1" applyFont="1" applyFill="1" applyBorder="1" applyAlignment="1">
      <alignment horizontal="right" vertical="top"/>
    </xf>
    <xf numFmtId="0" fontId="15" fillId="0" borderId="1" xfId="0" applyFont="1" applyBorder="1"/>
    <xf numFmtId="0" fontId="14" fillId="0" borderId="1" xfId="0" applyFont="1" applyBorder="1"/>
    <xf numFmtId="10" fontId="14" fillId="0" borderId="1" xfId="0" applyNumberFormat="1" applyFont="1" applyBorder="1"/>
    <xf numFmtId="3" fontId="19" fillId="3" borderId="1" xfId="0" applyNumberFormat="1" applyFont="1" applyFill="1" applyBorder="1" applyAlignment="1">
      <alignment horizontal="right" vertical="top"/>
    </xf>
    <xf numFmtId="6" fontId="19" fillId="3" borderId="1" xfId="0" applyNumberFormat="1" applyFont="1" applyFill="1" applyBorder="1" applyAlignment="1">
      <alignment horizontal="right" vertical="top"/>
    </xf>
    <xf numFmtId="0" fontId="15" fillId="0" borderId="0" xfId="0" applyFont="1" applyBorder="1" applyAlignment="1">
      <alignment horizontal="left" vertical="top"/>
    </xf>
    <xf numFmtId="3" fontId="15" fillId="0" borderId="0" xfId="0" applyNumberFormat="1" applyFont="1" applyBorder="1" applyAlignment="1">
      <alignment horizontal="right" vertical="top"/>
    </xf>
    <xf numFmtId="6" fontId="15" fillId="0" borderId="0" xfId="0" applyNumberFormat="1" applyFont="1" applyBorder="1" applyAlignment="1">
      <alignment horizontal="right" vertical="top"/>
    </xf>
    <xf numFmtId="10" fontId="15" fillId="0" borderId="0" xfId="0" applyNumberFormat="1" applyFont="1" applyBorder="1" applyAlignment="1">
      <alignment horizontal="right" vertical="top"/>
    </xf>
    <xf numFmtId="0" fontId="4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3" fontId="14" fillId="0" borderId="0" xfId="0" applyNumberFormat="1" applyFont="1" applyBorder="1" applyAlignment="1">
      <alignment horizontal="right" vertical="top"/>
    </xf>
    <xf numFmtId="6" fontId="14" fillId="0" borderId="0" xfId="0" applyNumberFormat="1" applyFont="1" applyBorder="1" applyAlignment="1">
      <alignment horizontal="right" vertical="top"/>
    </xf>
    <xf numFmtId="10" fontId="14" fillId="0" borderId="0" xfId="0" applyNumberFormat="1" applyFont="1" applyBorder="1" applyAlignment="1">
      <alignment horizontal="right" vertical="top"/>
    </xf>
    <xf numFmtId="0" fontId="17" fillId="0" borderId="0" xfId="0" quotePrefix="1" applyFont="1" applyAlignment="1">
      <alignment horizontal="left" vertic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39" fillId="0" borderId="0" xfId="0" applyFont="1" applyBorder="1"/>
    <xf numFmtId="0" fontId="38" fillId="0" borderId="1" xfId="0" applyFont="1" applyBorder="1" applyAlignment="1">
      <alignment horizontal="center" wrapText="1"/>
    </xf>
    <xf numFmtId="0" fontId="38" fillId="0" borderId="1" xfId="0" quotePrefix="1" applyNumberFormat="1" applyFont="1" applyBorder="1" applyAlignment="1">
      <alignment horizontal="right"/>
    </xf>
    <xf numFmtId="0" fontId="48" fillId="0" borderId="0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49" fillId="0" borderId="0" xfId="0" applyFont="1" applyFill="1" applyBorder="1"/>
    <xf numFmtId="0" fontId="50" fillId="0" borderId="0" xfId="0" applyFont="1" applyFill="1" applyBorder="1"/>
    <xf numFmtId="0" fontId="49" fillId="0" borderId="26" xfId="0" applyFont="1" applyFill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50" fillId="0" borderId="36" xfId="0" applyFont="1" applyFill="1" applyBorder="1" applyAlignment="1">
      <alignment horizontal="left"/>
    </xf>
    <xf numFmtId="3" fontId="50" fillId="0" borderId="4" xfId="0" applyNumberFormat="1" applyFont="1" applyFill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0" fontId="50" fillId="0" borderId="4" xfId="0" applyFont="1" applyFill="1" applyBorder="1" applyAlignment="1">
      <alignment horizontal="right"/>
    </xf>
    <xf numFmtId="0" fontId="15" fillId="0" borderId="4" xfId="0" applyFont="1" applyBorder="1"/>
    <xf numFmtId="164" fontId="15" fillId="0" borderId="5" xfId="0" applyNumberFormat="1" applyFont="1" applyBorder="1"/>
    <xf numFmtId="164" fontId="15" fillId="0" borderId="0" xfId="0" applyNumberFormat="1" applyFont="1"/>
    <xf numFmtId="0" fontId="50" fillId="4" borderId="36" xfId="0" applyFont="1" applyFill="1" applyBorder="1" applyAlignment="1">
      <alignment horizontal="left"/>
    </xf>
    <xf numFmtId="164" fontId="15" fillId="4" borderId="4" xfId="0" applyNumberFormat="1" applyFont="1" applyFill="1" applyBorder="1"/>
    <xf numFmtId="8" fontId="50" fillId="0" borderId="4" xfId="0" applyNumberFormat="1" applyFont="1" applyFill="1" applyBorder="1" applyAlignment="1">
      <alignment horizontal="right"/>
    </xf>
    <xf numFmtId="169" fontId="15" fillId="0" borderId="4" xfId="0" applyNumberFormat="1" applyFont="1" applyBorder="1"/>
    <xf numFmtId="0" fontId="15" fillId="0" borderId="4" xfId="0" applyFont="1" applyBorder="1" applyAlignment="1">
      <alignment horizontal="right"/>
    </xf>
    <xf numFmtId="0" fontId="50" fillId="4" borderId="4" xfId="0" applyFont="1" applyFill="1" applyBorder="1" applyAlignment="1">
      <alignment horizontal="right"/>
    </xf>
    <xf numFmtId="0" fontId="15" fillId="4" borderId="4" xfId="0" applyFont="1" applyFill="1" applyBorder="1" applyAlignment="1">
      <alignment horizontal="right"/>
    </xf>
    <xf numFmtId="0" fontId="50" fillId="0" borderId="5" xfId="0" applyFont="1" applyFill="1" applyBorder="1" applyAlignment="1">
      <alignment horizontal="right"/>
    </xf>
    <xf numFmtId="172" fontId="15" fillId="0" borderId="5" xfId="0" applyNumberFormat="1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50" fillId="0" borderId="37" xfId="0" applyFont="1" applyFill="1" applyBorder="1" applyAlignment="1">
      <alignment horizontal="left"/>
    </xf>
    <xf numFmtId="9" fontId="50" fillId="0" borderId="32" xfId="0" applyNumberFormat="1" applyFont="1" applyFill="1" applyBorder="1" applyAlignment="1">
      <alignment horizontal="right"/>
    </xf>
    <xf numFmtId="9" fontId="15" fillId="0" borderId="32" xfId="0" applyNumberFormat="1" applyFont="1" applyBorder="1"/>
    <xf numFmtId="0" fontId="50" fillId="0" borderId="0" xfId="0" applyFont="1" applyFill="1" applyBorder="1" applyAlignment="1">
      <alignment horizontal="left"/>
    </xf>
    <xf numFmtId="9" fontId="50" fillId="0" borderId="0" xfId="0" applyNumberFormat="1" applyFont="1" applyFill="1" applyBorder="1" applyAlignment="1">
      <alignment horizontal="right"/>
    </xf>
    <xf numFmtId="9" fontId="15" fillId="0" borderId="0" xfId="0" applyNumberFormat="1" applyFont="1" applyBorder="1"/>
    <xf numFmtId="0" fontId="52" fillId="0" borderId="0" xfId="0" applyFont="1" applyFill="1" applyBorder="1"/>
    <xf numFmtId="0" fontId="50" fillId="0" borderId="0" xfId="0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right"/>
    </xf>
    <xf numFmtId="0" fontId="50" fillId="0" borderId="0" xfId="0" applyFont="1" applyFill="1" applyBorder="1" applyAlignment="1">
      <alignment horizontal="left" vertical="top" wrapText="1"/>
    </xf>
    <xf numFmtId="164" fontId="9" fillId="0" borderId="0" xfId="0" applyNumberFormat="1" applyFont="1"/>
    <xf numFmtId="10" fontId="0" fillId="0" borderId="0" xfId="0" applyNumberFormat="1" applyFont="1"/>
    <xf numFmtId="0" fontId="39" fillId="0" borderId="0" xfId="0" applyFont="1" applyFill="1" applyBorder="1" applyAlignment="1">
      <alignment horizontal="left" wrapText="1"/>
    </xf>
    <xf numFmtId="0" fontId="22" fillId="2" borderId="16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 wrapText="1"/>
    </xf>
    <xf numFmtId="0" fontId="22" fillId="2" borderId="15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wrapText="1"/>
    </xf>
  </cellXfs>
  <cellStyles count="27">
    <cellStyle name="Comma" xfId="1" builtinId="3"/>
    <cellStyle name="Comma 2" xfId="4"/>
    <cellStyle name="Comma 2 2" xfId="18"/>
    <cellStyle name="Comma 3" xfId="13"/>
    <cellStyle name="Comma 3 2" xfId="23"/>
    <cellStyle name="Comma 4" xfId="3"/>
    <cellStyle name="Currency 2" xfId="6"/>
    <cellStyle name="Currency 2 2" xfId="19"/>
    <cellStyle name="Currency 3" xfId="14"/>
    <cellStyle name="Currency 3 2" xfId="24"/>
    <cellStyle name="Currency 4" xfId="5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7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8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 2" xfId="17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12"/>
    <cellStyle name="Normal" xfId="0" builtinId="0"/>
    <cellStyle name="Normal 2" xfId="11"/>
    <cellStyle name="Normal 3" xfId="16"/>
    <cellStyle name="Normal 3 2" xfId="26"/>
    <cellStyle name="Normal 4" xfId="2"/>
    <cellStyle name="Normal 4 2" xfId="21"/>
    <cellStyle name="Normal 5" xfId="22"/>
    <cellStyle name="Percent 2" xfId="10"/>
    <cellStyle name="Percent 2 2" xfId="20"/>
    <cellStyle name="Percent 3" xfId="15"/>
    <cellStyle name="Percent 3 2" xfId="25"/>
    <cellStyle name="Percent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19050</xdr:rowOff>
    </xdr:from>
    <xdr:to>
      <xdr:col>3</xdr:col>
      <xdr:colOff>1104900</xdr:colOff>
      <xdr:row>29</xdr:row>
      <xdr:rowOff>142875</xdr:rowOff>
    </xdr:to>
    <xdr:pic>
      <xdr:nvPicPr>
        <xdr:cNvPr id="6" name="Picture 5" descr="Showing an increase in scripts over the first 3 years but a drop in 2015-16. Figures shown in table." title="PBS Script Volume for 4 Financial Year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5562600" cy="417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57150</xdr:rowOff>
    </xdr:from>
    <xdr:to>
      <xdr:col>3</xdr:col>
      <xdr:colOff>1054100</xdr:colOff>
      <xdr:row>64</xdr:row>
      <xdr:rowOff>142875</xdr:rowOff>
    </xdr:to>
    <xdr:pic>
      <xdr:nvPicPr>
        <xdr:cNvPr id="4" name="Picture 3" descr="Showing an increase in total expenditure over the 4 years and a sharp increase in 2015-16. Figures shown in table." title="PBS Expenditure for 4 Year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5511800" cy="41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G1" sqref="G1"/>
    </sheetView>
  </sheetViews>
  <sheetFormatPr defaultRowHeight="15"/>
  <cols>
    <col min="1" max="1" width="62.140625" style="8" customWidth="1"/>
    <col min="2" max="7" width="20.7109375" style="8" customWidth="1"/>
    <col min="8" max="8" width="12.5703125" style="8" customWidth="1"/>
    <col min="9" max="9" width="17.42578125" style="8" bestFit="1" customWidth="1"/>
    <col min="10" max="10" width="14.85546875" style="8" bestFit="1" customWidth="1"/>
    <col min="11" max="16384" width="9.140625" style="8"/>
  </cols>
  <sheetData>
    <row r="1" spans="1:10" ht="18.75">
      <c r="A1" s="274" t="s">
        <v>677</v>
      </c>
      <c r="B1" s="275"/>
      <c r="C1" s="275"/>
      <c r="D1" s="275"/>
      <c r="E1" s="275"/>
      <c r="F1" s="275"/>
      <c r="G1" s="275"/>
    </row>
    <row r="2" spans="1:10" ht="18.75">
      <c r="A2" s="276"/>
      <c r="B2" s="276"/>
      <c r="C2" s="276"/>
      <c r="D2" s="276"/>
      <c r="E2" s="276"/>
      <c r="F2" s="276"/>
      <c r="G2" s="276"/>
      <c r="H2" s="122"/>
      <c r="I2" s="122"/>
    </row>
    <row r="3" spans="1:10" ht="37.5" customHeight="1">
      <c r="A3" s="277" t="s">
        <v>437</v>
      </c>
      <c r="B3" s="277" t="s">
        <v>10</v>
      </c>
      <c r="C3" s="278" t="s">
        <v>650</v>
      </c>
      <c r="D3" s="277" t="s">
        <v>5</v>
      </c>
      <c r="E3" s="278" t="s">
        <v>650</v>
      </c>
      <c r="F3" s="279" t="s">
        <v>649</v>
      </c>
      <c r="G3" s="278" t="s">
        <v>673</v>
      </c>
    </row>
    <row r="4" spans="1:10" ht="18.75">
      <c r="A4" s="280" t="s">
        <v>670</v>
      </c>
      <c r="B4" s="281">
        <v>5383326663.230814</v>
      </c>
      <c r="C4" s="282">
        <v>0.59339193746081009</v>
      </c>
      <c r="D4" s="281">
        <v>6172196918.9408827</v>
      </c>
      <c r="E4" s="282">
        <v>0.56949671594053042</v>
      </c>
      <c r="F4" s="283">
        <v>788870255.7100687</v>
      </c>
      <c r="G4" s="284">
        <v>0.14653954795242291</v>
      </c>
      <c r="I4" s="126"/>
    </row>
    <row r="5" spans="1:10" ht="18.75">
      <c r="A5" s="280" t="s">
        <v>671</v>
      </c>
      <c r="B5" s="281">
        <v>1505698621.6291854</v>
      </c>
      <c r="C5" s="282">
        <v>0.16596975777509221</v>
      </c>
      <c r="D5" s="281">
        <v>1912963069.3591173</v>
      </c>
      <c r="E5" s="282">
        <v>0.17650541614645607</v>
      </c>
      <c r="F5" s="283">
        <v>407264447.72993183</v>
      </c>
      <c r="G5" s="284">
        <v>0.27048204858503916</v>
      </c>
    </row>
    <row r="6" spans="1:10" ht="18.75">
      <c r="A6" s="280" t="s">
        <v>778</v>
      </c>
      <c r="B6" s="281">
        <v>17261555.300000001</v>
      </c>
      <c r="C6" s="282">
        <v>1.9027022478525647E-3</v>
      </c>
      <c r="D6" s="281">
        <v>17218480.649999999</v>
      </c>
      <c r="E6" s="282">
        <v>1.5887160297120278E-3</v>
      </c>
      <c r="F6" s="283">
        <v>-43074.650000002235</v>
      </c>
      <c r="G6" s="284">
        <v>-2.4954095532748566E-3</v>
      </c>
      <c r="I6" s="129"/>
      <c r="J6" s="129"/>
    </row>
    <row r="7" spans="1:10" ht="18.75">
      <c r="A7" s="280" t="s">
        <v>672</v>
      </c>
      <c r="B7" s="281">
        <v>2155417984.25</v>
      </c>
      <c r="C7" s="282">
        <v>0.23758685543789435</v>
      </c>
      <c r="D7" s="281">
        <v>2724933327.4699993</v>
      </c>
      <c r="E7" s="282">
        <v>0.25142434720267393</v>
      </c>
      <c r="F7" s="283">
        <v>569515343.21999931</v>
      </c>
      <c r="G7" s="284">
        <v>0.26422501221644396</v>
      </c>
    </row>
    <row r="8" spans="1:10" ht="18.75">
      <c r="A8" s="280" t="s">
        <v>439</v>
      </c>
      <c r="B8" s="281">
        <v>10421578.699999999</v>
      </c>
      <c r="C8" s="282">
        <v>1.1487470783506054E-3</v>
      </c>
      <c r="D8" s="281">
        <v>10673298.449999999</v>
      </c>
      <c r="E8" s="282">
        <v>9.8480468062758721E-4</v>
      </c>
      <c r="F8" s="283">
        <v>251719.75</v>
      </c>
      <c r="G8" s="284">
        <v>2.4153706194244833E-2</v>
      </c>
      <c r="I8" s="105"/>
    </row>
    <row r="9" spans="1:10" ht="18.75">
      <c r="A9" s="285" t="s">
        <v>36</v>
      </c>
      <c r="B9" s="286">
        <v>9072126403.1100006</v>
      </c>
      <c r="C9" s="287">
        <v>1</v>
      </c>
      <c r="D9" s="288">
        <v>10837985094.869999</v>
      </c>
      <c r="E9" s="287">
        <v>1</v>
      </c>
      <c r="F9" s="289">
        <v>1765858691.7599983</v>
      </c>
      <c r="G9" s="290">
        <v>0.19464661461888882</v>
      </c>
      <c r="I9" s="105"/>
    </row>
    <row r="10" spans="1:10" ht="18.75">
      <c r="A10" s="285" t="s">
        <v>674</v>
      </c>
      <c r="B10" s="286">
        <v>8498906851.7416677</v>
      </c>
      <c r="C10" s="291"/>
      <c r="D10" s="292">
        <v>10143081604.369999</v>
      </c>
      <c r="E10" s="291"/>
      <c r="F10" s="289">
        <f>D10-B10</f>
        <v>1644174752.6283312</v>
      </c>
      <c r="G10" s="290">
        <f>F10/B10</f>
        <v>0.19345720353334536</v>
      </c>
      <c r="I10" s="450"/>
      <c r="J10" s="127"/>
    </row>
    <row r="11" spans="1:10" ht="18.75">
      <c r="A11" s="148"/>
      <c r="B11" s="293"/>
      <c r="C11" s="148"/>
      <c r="D11" s="294"/>
      <c r="E11" s="148"/>
      <c r="F11" s="148"/>
      <c r="G11" s="148"/>
    </row>
    <row r="12" spans="1:10" ht="18.75">
      <c r="A12" s="295" t="s">
        <v>675</v>
      </c>
      <c r="B12" s="148"/>
      <c r="C12" s="148"/>
      <c r="D12" s="294"/>
      <c r="E12" s="148"/>
      <c r="F12" s="148"/>
      <c r="G12" s="148"/>
    </row>
    <row r="13" spans="1:10" ht="18.75">
      <c r="A13" s="148"/>
      <c r="B13" s="148"/>
      <c r="C13" s="148"/>
      <c r="D13" s="148"/>
      <c r="E13" s="148"/>
      <c r="F13" s="148"/>
      <c r="G13" s="148"/>
    </row>
    <row r="14" spans="1:10" ht="18.75">
      <c r="A14" s="148"/>
      <c r="B14" s="148"/>
      <c r="C14" s="148"/>
      <c r="D14" s="148"/>
      <c r="E14" s="148"/>
      <c r="F14" s="148"/>
      <c r="G14" s="148"/>
    </row>
    <row r="15" spans="1:10" ht="18.75">
      <c r="A15" s="148"/>
      <c r="B15" s="148"/>
      <c r="C15" s="148"/>
      <c r="D15" s="148"/>
      <c r="E15" s="148"/>
      <c r="F15" s="148"/>
      <c r="G15" s="148"/>
    </row>
    <row r="16" spans="1:10" ht="18.75">
      <c r="A16" s="296" t="s">
        <v>676</v>
      </c>
      <c r="B16" s="296"/>
      <c r="C16" s="296"/>
      <c r="D16" s="296"/>
      <c r="E16" s="296"/>
      <c r="F16" s="148"/>
      <c r="G16" s="148"/>
    </row>
    <row r="17" spans="1:9" ht="18.75">
      <c r="A17" s="297"/>
      <c r="B17" s="297"/>
      <c r="C17" s="297"/>
      <c r="D17" s="297"/>
      <c r="E17" s="297"/>
      <c r="F17" s="298"/>
      <c r="G17" s="298"/>
    </row>
    <row r="18" spans="1:9" ht="30.75" customHeight="1">
      <c r="A18" s="299" t="s">
        <v>437</v>
      </c>
      <c r="B18" s="300" t="s">
        <v>663</v>
      </c>
      <c r="C18" s="278" t="s">
        <v>650</v>
      </c>
      <c r="D18" s="300" t="s">
        <v>664</v>
      </c>
      <c r="E18" s="278" t="s">
        <v>650</v>
      </c>
      <c r="F18" s="279" t="s">
        <v>649</v>
      </c>
      <c r="G18" s="278" t="s">
        <v>673</v>
      </c>
    </row>
    <row r="19" spans="1:9" ht="18.75">
      <c r="A19" s="301" t="s">
        <v>665</v>
      </c>
      <c r="B19" s="302">
        <v>1209370338.6799998</v>
      </c>
      <c r="C19" s="303">
        <v>0.5610839046148226</v>
      </c>
      <c r="D19" s="304">
        <v>1583754673.27</v>
      </c>
      <c r="E19" s="282">
        <v>0.58120859593304552</v>
      </c>
      <c r="F19" s="304">
        <v>374384334.59000015</v>
      </c>
      <c r="G19" s="282">
        <v>0.30956963521912745</v>
      </c>
      <c r="H19" s="123"/>
      <c r="I19" s="129"/>
    </row>
    <row r="20" spans="1:9" ht="18.75">
      <c r="A20" s="301" t="s">
        <v>666</v>
      </c>
      <c r="B20" s="302">
        <v>608601391</v>
      </c>
      <c r="C20" s="303">
        <v>0.28235887212928185</v>
      </c>
      <c r="D20" s="305">
        <v>702421711.69999993</v>
      </c>
      <c r="E20" s="282">
        <v>0.25777574248107299</v>
      </c>
      <c r="F20" s="304">
        <v>93820320.699999928</v>
      </c>
      <c r="G20" s="282">
        <v>0.15415725643650383</v>
      </c>
      <c r="H20" s="123"/>
    </row>
    <row r="21" spans="1:9" ht="18.75">
      <c r="A21" s="301" t="s">
        <v>667</v>
      </c>
      <c r="B21" s="302">
        <v>91782156.079999998</v>
      </c>
      <c r="C21" s="303">
        <v>4.2582068420449121E-2</v>
      </c>
      <c r="D21" s="305">
        <v>143529835.84999999</v>
      </c>
      <c r="E21" s="282">
        <v>5.2672788138732989E-2</v>
      </c>
      <c r="F21" s="304">
        <v>51747679.769999996</v>
      </c>
      <c r="G21" s="282">
        <v>0.56380980770265643</v>
      </c>
      <c r="H21" s="123"/>
    </row>
    <row r="22" spans="1:9" ht="18.75">
      <c r="A22" s="301" t="s">
        <v>419</v>
      </c>
      <c r="B22" s="302">
        <v>101261002</v>
      </c>
      <c r="C22" s="303">
        <v>4.6979751834646977E-2</v>
      </c>
      <c r="D22" s="305">
        <v>139208937</v>
      </c>
      <c r="E22" s="282">
        <v>5.1087098387559593E-2</v>
      </c>
      <c r="F22" s="304">
        <v>37947935</v>
      </c>
      <c r="G22" s="282">
        <v>0.37475369836849926</v>
      </c>
      <c r="H22" s="124"/>
    </row>
    <row r="23" spans="1:9" ht="18.75">
      <c r="A23" s="301" t="s">
        <v>418</v>
      </c>
      <c r="B23" s="302">
        <v>43771943.169999994</v>
      </c>
      <c r="C23" s="303">
        <v>2.030786765715463E-2</v>
      </c>
      <c r="D23" s="304">
        <v>49404633.810000002</v>
      </c>
      <c r="E23" s="282">
        <v>1.8130584448416722E-2</v>
      </c>
      <c r="F23" s="304">
        <v>5632690.640000008</v>
      </c>
      <c r="G23" s="282">
        <v>0.1286826727825163</v>
      </c>
      <c r="H23" s="124"/>
    </row>
    <row r="24" spans="1:9" ht="18.75">
      <c r="A24" s="301" t="s">
        <v>668</v>
      </c>
      <c r="B24" s="302">
        <v>40598087.210000001</v>
      </c>
      <c r="C24" s="303">
        <v>1.8835366275431042E-2</v>
      </c>
      <c r="D24" s="304">
        <v>40323040.619999997</v>
      </c>
      <c r="E24" s="282">
        <v>1.4797808156810376E-2</v>
      </c>
      <c r="F24" s="304">
        <v>-275046.59000000358</v>
      </c>
      <c r="G24" s="282">
        <v>-6.7748657363407728E-3</v>
      </c>
      <c r="H24" s="124"/>
    </row>
    <row r="25" spans="1:9" ht="18.75">
      <c r="A25" s="301" t="s">
        <v>420</v>
      </c>
      <c r="B25" s="302">
        <v>28135783.390000001</v>
      </c>
      <c r="C25" s="303">
        <v>1.3053516114086866E-2</v>
      </c>
      <c r="D25" s="305">
        <v>36473730.43</v>
      </c>
      <c r="E25" s="282">
        <v>1.3385182698713778E-2</v>
      </c>
      <c r="F25" s="304">
        <v>8337947.0399999991</v>
      </c>
      <c r="G25" s="282">
        <v>0.29634671707642823</v>
      </c>
      <c r="H25" s="124"/>
    </row>
    <row r="26" spans="1:9" ht="18.75">
      <c r="A26" s="301" t="s">
        <v>669</v>
      </c>
      <c r="B26" s="302">
        <v>31270444.75</v>
      </c>
      <c r="C26" s="303">
        <v>1.4507833273406077E-2</v>
      </c>
      <c r="D26" s="305">
        <v>29098993.210000001</v>
      </c>
      <c r="E26" s="282">
        <v>1.0678790896149136E-2</v>
      </c>
      <c r="F26" s="304">
        <v>-2171451.5399999991</v>
      </c>
      <c r="G26" s="282">
        <v>-6.9441018743425426E-2</v>
      </c>
      <c r="H26" s="124"/>
    </row>
    <row r="27" spans="1:9" ht="18.75">
      <c r="A27" s="301" t="s">
        <v>421</v>
      </c>
      <c r="B27" s="302">
        <v>451730.27</v>
      </c>
      <c r="C27" s="303">
        <v>2.0957896486939833E-4</v>
      </c>
      <c r="D27" s="305">
        <v>494318.68</v>
      </c>
      <c r="E27" s="282">
        <v>1.8140578891115723E-4</v>
      </c>
      <c r="F27" s="304">
        <v>42588.409999999974</v>
      </c>
      <c r="G27" s="282">
        <v>9.4278406448166457E-2</v>
      </c>
      <c r="H27" s="124"/>
    </row>
    <row r="28" spans="1:9" ht="18.75">
      <c r="A28" s="301" t="s">
        <v>422</v>
      </c>
      <c r="B28" s="302">
        <v>175107.7</v>
      </c>
      <c r="C28" s="303">
        <v>8.1240715851654444E-5</v>
      </c>
      <c r="D28" s="305">
        <v>223452.9</v>
      </c>
      <c r="E28" s="282">
        <v>8.2003070587957402E-5</v>
      </c>
      <c r="F28" s="304">
        <v>48345.199999999983</v>
      </c>
      <c r="G28" s="282">
        <v>0.27608837304127676</v>
      </c>
    </row>
    <row r="29" spans="1:9" ht="18.75">
      <c r="A29" s="306" t="s">
        <v>423</v>
      </c>
      <c r="B29" s="307">
        <v>2155417984.2499995</v>
      </c>
      <c r="C29" s="308">
        <v>1</v>
      </c>
      <c r="D29" s="309">
        <v>2724933327.4699993</v>
      </c>
      <c r="E29" s="287">
        <v>1</v>
      </c>
      <c r="F29" s="309">
        <v>569515343.21999979</v>
      </c>
      <c r="G29" s="287">
        <v>0.26422501221644429</v>
      </c>
      <c r="H29" s="124"/>
    </row>
    <row r="30" spans="1:9" ht="18.75">
      <c r="A30" s="310"/>
      <c r="B30" s="311"/>
      <c r="C30" s="312"/>
      <c r="D30" s="313"/>
      <c r="E30" s="314"/>
      <c r="F30" s="313"/>
      <c r="G30" s="314"/>
      <c r="H30" s="124"/>
    </row>
    <row r="31" spans="1:9" ht="18.75">
      <c r="A31" s="310"/>
      <c r="B31" s="311"/>
      <c r="C31" s="312"/>
      <c r="D31" s="313"/>
      <c r="E31" s="314"/>
      <c r="F31" s="313"/>
      <c r="G31" s="314"/>
      <c r="H31" s="124"/>
    </row>
    <row r="32" spans="1:9" ht="18.75">
      <c r="A32" s="315" t="s">
        <v>698</v>
      </c>
      <c r="B32" s="316"/>
      <c r="C32" s="316"/>
      <c r="D32" s="316"/>
      <c r="E32" s="317"/>
      <c r="F32" s="148"/>
      <c r="G32" s="293"/>
      <c r="H32" s="132"/>
    </row>
    <row r="33" spans="1:8" ht="15" customHeight="1">
      <c r="A33" s="451" t="s">
        <v>693</v>
      </c>
      <c r="B33" s="451"/>
      <c r="C33" s="451"/>
      <c r="D33" s="451"/>
      <c r="E33" s="451"/>
      <c r="F33" s="451"/>
      <c r="G33" s="451"/>
      <c r="H33" s="133"/>
    </row>
    <row r="34" spans="1:8" ht="15" customHeight="1">
      <c r="A34" s="451" t="s">
        <v>696</v>
      </c>
      <c r="B34" s="451"/>
      <c r="C34" s="451"/>
      <c r="D34" s="451"/>
      <c r="E34" s="451"/>
      <c r="F34" s="451"/>
      <c r="G34" s="451"/>
      <c r="H34" s="133"/>
    </row>
  </sheetData>
  <mergeCells count="2">
    <mergeCell ref="A33:G33"/>
    <mergeCell ref="A34:G34"/>
  </mergeCells>
  <pageMargins left="0.70866141732283472" right="0.70866141732283472" top="0.74803149606299213" bottom="0.35433070866141736" header="0.31496062992125984" footer="0.31496062992125984"/>
  <pageSetup paperSize="9" scale="66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L1" sqref="L1"/>
    </sheetView>
  </sheetViews>
  <sheetFormatPr defaultRowHeight="15"/>
  <cols>
    <col min="2" max="2" width="40" customWidth="1"/>
    <col min="3" max="12" width="20.7109375" customWidth="1"/>
  </cols>
  <sheetData>
    <row r="1" spans="1:12" ht="18.75">
      <c r="A1" s="147" t="s">
        <v>702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8.75">
      <c r="A2" s="200" t="s">
        <v>701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56.25">
      <c r="A4" s="349" t="s">
        <v>157</v>
      </c>
      <c r="B4" s="350" t="s">
        <v>43</v>
      </c>
      <c r="C4" s="351" t="s">
        <v>754</v>
      </c>
      <c r="D4" s="319" t="s">
        <v>755</v>
      </c>
      <c r="E4" s="319" t="s">
        <v>735</v>
      </c>
      <c r="F4" s="320" t="s">
        <v>756</v>
      </c>
      <c r="G4" s="318" t="s">
        <v>738</v>
      </c>
      <c r="H4" s="319" t="s">
        <v>751</v>
      </c>
      <c r="I4" s="319" t="s">
        <v>739</v>
      </c>
      <c r="J4" s="320" t="s">
        <v>753</v>
      </c>
      <c r="K4" s="318" t="s">
        <v>41</v>
      </c>
      <c r="L4" s="320" t="s">
        <v>639</v>
      </c>
    </row>
    <row r="5" spans="1:12" ht="18.75">
      <c r="A5" s="352">
        <v>1</v>
      </c>
      <c r="B5" s="353" t="s">
        <v>44</v>
      </c>
      <c r="C5" s="354">
        <v>0</v>
      </c>
      <c r="D5" s="159">
        <v>0</v>
      </c>
      <c r="E5" s="159">
        <v>0</v>
      </c>
      <c r="F5" s="321">
        <v>0</v>
      </c>
      <c r="G5" s="208">
        <v>15776</v>
      </c>
      <c r="H5" s="159">
        <v>357875840.10000002</v>
      </c>
      <c r="I5" s="159">
        <v>358203581.30000001</v>
      </c>
      <c r="J5" s="321">
        <v>22705.599999999999</v>
      </c>
      <c r="K5" s="355">
        <v>357875840.10000002</v>
      </c>
      <c r="L5" s="356" t="s">
        <v>45</v>
      </c>
    </row>
    <row r="6" spans="1:12" ht="18.75">
      <c r="A6" s="352">
        <v>2</v>
      </c>
      <c r="B6" s="353" t="s">
        <v>46</v>
      </c>
      <c r="C6" s="354">
        <v>0</v>
      </c>
      <c r="D6" s="159">
        <v>0</v>
      </c>
      <c r="E6" s="159">
        <v>0</v>
      </c>
      <c r="F6" s="321">
        <v>0</v>
      </c>
      <c r="G6" s="208">
        <v>10702</v>
      </c>
      <c r="H6" s="159">
        <v>213273366.15000001</v>
      </c>
      <c r="I6" s="159">
        <v>213465013.05000001</v>
      </c>
      <c r="J6" s="321">
        <v>19946.27</v>
      </c>
      <c r="K6" s="355">
        <v>213273366.15000001</v>
      </c>
      <c r="L6" s="356" t="s">
        <v>45</v>
      </c>
    </row>
    <row r="7" spans="1:12" ht="18.75">
      <c r="A7" s="352">
        <v>3</v>
      </c>
      <c r="B7" s="353" t="s">
        <v>47</v>
      </c>
      <c r="C7" s="354">
        <v>0</v>
      </c>
      <c r="D7" s="159">
        <v>0</v>
      </c>
      <c r="E7" s="159">
        <v>0</v>
      </c>
      <c r="F7" s="321">
        <v>0</v>
      </c>
      <c r="G7" s="208">
        <v>9918</v>
      </c>
      <c r="H7" s="159">
        <v>79114621.790000007</v>
      </c>
      <c r="I7" s="159">
        <v>79291723.890000001</v>
      </c>
      <c r="J7" s="321">
        <v>7994.73</v>
      </c>
      <c r="K7" s="355">
        <v>79114621.790000007</v>
      </c>
      <c r="L7" s="356" t="s">
        <v>45</v>
      </c>
    </row>
    <row r="8" spans="1:12" ht="18.75">
      <c r="A8" s="352">
        <v>4</v>
      </c>
      <c r="B8" s="353" t="s">
        <v>48</v>
      </c>
      <c r="C8" s="357">
        <v>102395</v>
      </c>
      <c r="D8" s="159">
        <v>157805783.28</v>
      </c>
      <c r="E8" s="159">
        <v>158845493.88</v>
      </c>
      <c r="F8" s="321">
        <v>1551.3</v>
      </c>
      <c r="G8" s="208">
        <v>146736</v>
      </c>
      <c r="H8" s="159">
        <v>217812843.34999999</v>
      </c>
      <c r="I8" s="159">
        <v>219604663.75</v>
      </c>
      <c r="J8" s="321">
        <v>1496.6</v>
      </c>
      <c r="K8" s="355">
        <v>60007060.07</v>
      </c>
      <c r="L8" s="226">
        <v>0.38030000000000003</v>
      </c>
    </row>
    <row r="9" spans="1:12" ht="18.75">
      <c r="A9" s="352">
        <v>5</v>
      </c>
      <c r="B9" s="353" t="s">
        <v>49</v>
      </c>
      <c r="C9" s="357">
        <v>3834</v>
      </c>
      <c r="D9" s="159">
        <v>14253932.16</v>
      </c>
      <c r="E9" s="159">
        <v>14295209.460000001</v>
      </c>
      <c r="F9" s="321">
        <v>3728.54</v>
      </c>
      <c r="G9" s="208">
        <v>14314</v>
      </c>
      <c r="H9" s="159">
        <v>53224803.530000001</v>
      </c>
      <c r="I9" s="159">
        <v>53367372.729999997</v>
      </c>
      <c r="J9" s="321">
        <v>3728.33</v>
      </c>
      <c r="K9" s="355">
        <v>38970871.369999997</v>
      </c>
      <c r="L9" s="226">
        <v>2.734</v>
      </c>
    </row>
    <row r="10" spans="1:12" ht="18.75">
      <c r="A10" s="352">
        <v>6</v>
      </c>
      <c r="B10" s="353" t="s">
        <v>50</v>
      </c>
      <c r="C10" s="357">
        <v>111892</v>
      </c>
      <c r="D10" s="159">
        <v>174926225.90000001</v>
      </c>
      <c r="E10" s="159">
        <v>176174585.90000001</v>
      </c>
      <c r="F10" s="321">
        <v>1574.51</v>
      </c>
      <c r="G10" s="208">
        <v>142372</v>
      </c>
      <c r="H10" s="159">
        <v>213134445</v>
      </c>
      <c r="I10" s="159">
        <v>214882553.90000001</v>
      </c>
      <c r="J10" s="321">
        <v>1509.3</v>
      </c>
      <c r="K10" s="355">
        <v>38208219.100000001</v>
      </c>
      <c r="L10" s="226">
        <v>0.21840000000000001</v>
      </c>
    </row>
    <row r="11" spans="1:12" ht="18.75">
      <c r="A11" s="352">
        <v>7</v>
      </c>
      <c r="B11" s="353" t="s">
        <v>51</v>
      </c>
      <c r="C11" s="354">
        <v>0</v>
      </c>
      <c r="D11" s="159">
        <v>0</v>
      </c>
      <c r="E11" s="159">
        <v>0</v>
      </c>
      <c r="F11" s="321">
        <v>0</v>
      </c>
      <c r="G11" s="208">
        <v>4306</v>
      </c>
      <c r="H11" s="159">
        <v>37956356.840000004</v>
      </c>
      <c r="I11" s="159">
        <v>38041950.240000002</v>
      </c>
      <c r="J11" s="321">
        <v>8834.64</v>
      </c>
      <c r="K11" s="355">
        <v>37956356.840000004</v>
      </c>
      <c r="L11" s="356" t="s">
        <v>45</v>
      </c>
    </row>
    <row r="12" spans="1:12" ht="18.75">
      <c r="A12" s="352">
        <v>8</v>
      </c>
      <c r="B12" s="353" t="s">
        <v>52</v>
      </c>
      <c r="C12" s="357">
        <v>326062</v>
      </c>
      <c r="D12" s="159">
        <v>29591345.850000001</v>
      </c>
      <c r="E12" s="159">
        <v>32943136.449999999</v>
      </c>
      <c r="F12" s="321">
        <v>101.03</v>
      </c>
      <c r="G12" s="208">
        <v>684974</v>
      </c>
      <c r="H12" s="159">
        <v>58715164.340000004</v>
      </c>
      <c r="I12" s="159">
        <v>65981380.340000004</v>
      </c>
      <c r="J12" s="321">
        <v>96.33</v>
      </c>
      <c r="K12" s="355">
        <v>29123818.489999998</v>
      </c>
      <c r="L12" s="226">
        <v>0.98419999999999996</v>
      </c>
    </row>
    <row r="13" spans="1:12" ht="18.75">
      <c r="A13" s="352">
        <v>9</v>
      </c>
      <c r="B13" s="353" t="s">
        <v>53</v>
      </c>
      <c r="C13" s="357">
        <v>287554</v>
      </c>
      <c r="D13" s="159">
        <v>93779218.390000001</v>
      </c>
      <c r="E13" s="159">
        <v>96892489.489999995</v>
      </c>
      <c r="F13" s="321">
        <v>336.95</v>
      </c>
      <c r="G13" s="208">
        <v>403366</v>
      </c>
      <c r="H13" s="159">
        <v>121961711.95</v>
      </c>
      <c r="I13" s="159">
        <v>126361835.75</v>
      </c>
      <c r="J13" s="321">
        <v>313.27</v>
      </c>
      <c r="K13" s="355">
        <v>28182493.559999999</v>
      </c>
      <c r="L13" s="226">
        <v>0.30049999999999999</v>
      </c>
    </row>
    <row r="14" spans="1:12" ht="18.75">
      <c r="A14" s="352">
        <v>10</v>
      </c>
      <c r="B14" s="353" t="s">
        <v>54</v>
      </c>
      <c r="C14" s="357">
        <v>2525250</v>
      </c>
      <c r="D14" s="159">
        <v>114272926.81999999</v>
      </c>
      <c r="E14" s="159">
        <v>140537367.81999999</v>
      </c>
      <c r="F14" s="321">
        <v>55.65</v>
      </c>
      <c r="G14" s="208">
        <v>3150492</v>
      </c>
      <c r="H14" s="159">
        <v>139093158.69999999</v>
      </c>
      <c r="I14" s="159">
        <v>171497776.90000001</v>
      </c>
      <c r="J14" s="321">
        <v>54.44</v>
      </c>
      <c r="K14" s="355">
        <v>24820231.879999999</v>
      </c>
      <c r="L14" s="226">
        <v>0.2172</v>
      </c>
    </row>
    <row r="15" spans="1:12" ht="18.75">
      <c r="A15" s="352">
        <v>11</v>
      </c>
      <c r="B15" s="353" t="s">
        <v>55</v>
      </c>
      <c r="C15" s="357">
        <v>176657</v>
      </c>
      <c r="D15" s="159">
        <v>312982848.76999998</v>
      </c>
      <c r="E15" s="159">
        <v>317299680.67000002</v>
      </c>
      <c r="F15" s="321">
        <v>1796.13</v>
      </c>
      <c r="G15" s="208">
        <v>193120</v>
      </c>
      <c r="H15" s="159">
        <v>334694252.18000001</v>
      </c>
      <c r="I15" s="159">
        <v>339560312.07999998</v>
      </c>
      <c r="J15" s="321">
        <v>1758.29</v>
      </c>
      <c r="K15" s="355">
        <v>21711403.41</v>
      </c>
      <c r="L15" s="226">
        <v>6.9400000000000003E-2</v>
      </c>
    </row>
    <row r="16" spans="1:12" ht="18.75">
      <c r="A16" s="352">
        <v>12</v>
      </c>
      <c r="B16" s="353" t="s">
        <v>56</v>
      </c>
      <c r="C16" s="357">
        <v>917572</v>
      </c>
      <c r="D16" s="159">
        <v>75613311.859999999</v>
      </c>
      <c r="E16" s="159">
        <v>87117140.159999996</v>
      </c>
      <c r="F16" s="321">
        <v>94.94</v>
      </c>
      <c r="G16" s="208">
        <v>1246539</v>
      </c>
      <c r="H16" s="159">
        <v>96288227.099999994</v>
      </c>
      <c r="I16" s="159">
        <v>112155726.8</v>
      </c>
      <c r="J16" s="321">
        <v>89.97</v>
      </c>
      <c r="K16" s="355">
        <v>20674915.239999998</v>
      </c>
      <c r="L16" s="226">
        <v>0.27339999999999998</v>
      </c>
    </row>
    <row r="17" spans="1:12" ht="18.75">
      <c r="A17" s="352">
        <v>13</v>
      </c>
      <c r="B17" s="353" t="s">
        <v>57</v>
      </c>
      <c r="C17" s="354">
        <v>0</v>
      </c>
      <c r="D17" s="159">
        <v>0</v>
      </c>
      <c r="E17" s="159">
        <v>0</v>
      </c>
      <c r="F17" s="321">
        <v>0</v>
      </c>
      <c r="G17" s="208">
        <v>9525</v>
      </c>
      <c r="H17" s="159">
        <v>16607441.050000001</v>
      </c>
      <c r="I17" s="159">
        <v>16790076.350000001</v>
      </c>
      <c r="J17" s="321">
        <v>1762.74</v>
      </c>
      <c r="K17" s="355">
        <v>16607441.050000001</v>
      </c>
      <c r="L17" s="356" t="s">
        <v>45</v>
      </c>
    </row>
    <row r="18" spans="1:12" ht="18.75">
      <c r="A18" s="352">
        <v>14</v>
      </c>
      <c r="B18" s="353" t="s">
        <v>58</v>
      </c>
      <c r="C18" s="357">
        <v>67434</v>
      </c>
      <c r="D18" s="159">
        <v>18747326.07</v>
      </c>
      <c r="E18" s="159">
        <v>20220150.170000002</v>
      </c>
      <c r="F18" s="321">
        <v>299.85000000000002</v>
      </c>
      <c r="G18" s="208">
        <v>123597</v>
      </c>
      <c r="H18" s="159">
        <v>33858891.109999999</v>
      </c>
      <c r="I18" s="159">
        <v>36577545.909999996</v>
      </c>
      <c r="J18" s="321">
        <v>295.94</v>
      </c>
      <c r="K18" s="355">
        <v>15111565.039999999</v>
      </c>
      <c r="L18" s="226">
        <v>0.80610000000000004</v>
      </c>
    </row>
    <row r="19" spans="1:12" ht="18.75">
      <c r="A19" s="352">
        <v>15</v>
      </c>
      <c r="B19" s="353" t="s">
        <v>59</v>
      </c>
      <c r="C19" s="357">
        <v>1241036</v>
      </c>
      <c r="D19" s="159">
        <v>48623055.689999998</v>
      </c>
      <c r="E19" s="159">
        <v>57051181.689999998</v>
      </c>
      <c r="F19" s="321">
        <v>45.97</v>
      </c>
      <c r="G19" s="208">
        <v>1538559</v>
      </c>
      <c r="H19" s="159">
        <v>60182190.450000003</v>
      </c>
      <c r="I19" s="159">
        <v>70778979.25</v>
      </c>
      <c r="J19" s="321">
        <v>46</v>
      </c>
      <c r="K19" s="355">
        <v>11559134.76</v>
      </c>
      <c r="L19" s="226">
        <v>0.23769999999999999</v>
      </c>
    </row>
    <row r="20" spans="1:12" ht="18.75">
      <c r="A20" s="352">
        <v>16</v>
      </c>
      <c r="B20" s="353" t="s">
        <v>60</v>
      </c>
      <c r="C20" s="354">
        <v>0</v>
      </c>
      <c r="D20" s="159">
        <v>0</v>
      </c>
      <c r="E20" s="159">
        <v>0</v>
      </c>
      <c r="F20" s="321">
        <v>0</v>
      </c>
      <c r="G20" s="208">
        <v>6563</v>
      </c>
      <c r="H20" s="159">
        <v>11320378.359999999</v>
      </c>
      <c r="I20" s="159">
        <v>11510410.76</v>
      </c>
      <c r="J20" s="321">
        <v>1753.83</v>
      </c>
      <c r="K20" s="355">
        <v>11320378.359999999</v>
      </c>
      <c r="L20" s="356" t="s">
        <v>45</v>
      </c>
    </row>
    <row r="21" spans="1:12" ht="18.75">
      <c r="A21" s="352">
        <v>17</v>
      </c>
      <c r="B21" s="353" t="s">
        <v>61</v>
      </c>
      <c r="C21" s="357">
        <v>123918</v>
      </c>
      <c r="D21" s="159">
        <v>6300376.9400000004</v>
      </c>
      <c r="E21" s="159">
        <v>8457924.2400000002</v>
      </c>
      <c r="F21" s="321">
        <v>68.25</v>
      </c>
      <c r="G21" s="208">
        <v>426383</v>
      </c>
      <c r="H21" s="159">
        <v>17452332.289999999</v>
      </c>
      <c r="I21" s="159">
        <v>24550507.690000001</v>
      </c>
      <c r="J21" s="321">
        <v>57.58</v>
      </c>
      <c r="K21" s="355">
        <v>11151955.35</v>
      </c>
      <c r="L21" s="226">
        <v>1.77</v>
      </c>
    </row>
    <row r="22" spans="1:12" ht="18.75">
      <c r="A22" s="352">
        <v>18</v>
      </c>
      <c r="B22" s="353" t="s">
        <v>62</v>
      </c>
      <c r="C22" s="354">
        <v>0</v>
      </c>
      <c r="D22" s="159">
        <v>0</v>
      </c>
      <c r="E22" s="159">
        <v>0</v>
      </c>
      <c r="F22" s="321">
        <v>0</v>
      </c>
      <c r="G22" s="208">
        <v>2145</v>
      </c>
      <c r="H22" s="159">
        <v>10309731.390000001</v>
      </c>
      <c r="I22" s="159">
        <v>10340555.59</v>
      </c>
      <c r="J22" s="321">
        <v>4820.7700000000004</v>
      </c>
      <c r="K22" s="355">
        <v>10309731.390000001</v>
      </c>
      <c r="L22" s="356" t="s">
        <v>45</v>
      </c>
    </row>
    <row r="23" spans="1:12" ht="18.75">
      <c r="A23" s="352">
        <v>19</v>
      </c>
      <c r="B23" s="353" t="s">
        <v>63</v>
      </c>
      <c r="C23" s="357">
        <v>193431</v>
      </c>
      <c r="D23" s="159">
        <v>40918209.109999999</v>
      </c>
      <c r="E23" s="159">
        <v>43157343.310000002</v>
      </c>
      <c r="F23" s="321">
        <v>223.11</v>
      </c>
      <c r="G23" s="208">
        <v>240722</v>
      </c>
      <c r="H23" s="159">
        <v>51061641.390000001</v>
      </c>
      <c r="I23" s="159">
        <v>53889273.090000004</v>
      </c>
      <c r="J23" s="321">
        <v>223.87</v>
      </c>
      <c r="K23" s="355">
        <v>10143432.279999999</v>
      </c>
      <c r="L23" s="226">
        <v>0.24790000000000001</v>
      </c>
    </row>
    <row r="24" spans="1:12" ht="18.75">
      <c r="A24" s="352">
        <v>20</v>
      </c>
      <c r="B24" s="353" t="s">
        <v>64</v>
      </c>
      <c r="C24" s="357">
        <v>2350284</v>
      </c>
      <c r="D24" s="159">
        <v>11948313.67</v>
      </c>
      <c r="E24" s="159">
        <v>22692628.07</v>
      </c>
      <c r="F24" s="321">
        <v>9.66</v>
      </c>
      <c r="G24" s="208">
        <v>2277953</v>
      </c>
      <c r="H24" s="159">
        <v>22081213.629999999</v>
      </c>
      <c r="I24" s="159">
        <v>32665526.530000001</v>
      </c>
      <c r="J24" s="321">
        <v>14.34</v>
      </c>
      <c r="K24" s="355">
        <v>10132899.960000001</v>
      </c>
      <c r="L24" s="226">
        <v>0.84809999999999997</v>
      </c>
    </row>
    <row r="25" spans="1:12" ht="18.75">
      <c r="A25" s="352">
        <v>21</v>
      </c>
      <c r="B25" s="353" t="s">
        <v>65</v>
      </c>
      <c r="C25" s="354">
        <v>0</v>
      </c>
      <c r="D25" s="159">
        <v>0</v>
      </c>
      <c r="E25" s="159">
        <v>0</v>
      </c>
      <c r="F25" s="321">
        <v>0</v>
      </c>
      <c r="G25" s="208">
        <v>177958</v>
      </c>
      <c r="H25" s="159">
        <v>10110124.529999999</v>
      </c>
      <c r="I25" s="159">
        <v>13089792.130000001</v>
      </c>
      <c r="J25" s="321">
        <v>73.56</v>
      </c>
      <c r="K25" s="355">
        <v>10110124.529999999</v>
      </c>
      <c r="L25" s="356" t="s">
        <v>45</v>
      </c>
    </row>
    <row r="26" spans="1:12" ht="18.75">
      <c r="A26" s="352">
        <v>22</v>
      </c>
      <c r="B26" s="353" t="s">
        <v>66</v>
      </c>
      <c r="C26" s="357">
        <v>18551</v>
      </c>
      <c r="D26" s="159">
        <v>1176011.74</v>
      </c>
      <c r="E26" s="159">
        <v>1530417.34</v>
      </c>
      <c r="F26" s="321">
        <v>82.5</v>
      </c>
      <c r="G26" s="208">
        <v>192662</v>
      </c>
      <c r="H26" s="159">
        <v>10964262.029999999</v>
      </c>
      <c r="I26" s="159">
        <v>14556244.93</v>
      </c>
      <c r="J26" s="321">
        <v>75.55</v>
      </c>
      <c r="K26" s="355">
        <v>9788250.2899999991</v>
      </c>
      <c r="L26" s="226">
        <v>8.3232999999999997</v>
      </c>
    </row>
    <row r="27" spans="1:12" ht="18.75" customHeight="1">
      <c r="A27" s="352">
        <v>23</v>
      </c>
      <c r="B27" s="353" t="s">
        <v>67</v>
      </c>
      <c r="C27" s="357">
        <v>36585</v>
      </c>
      <c r="D27" s="159">
        <v>3176560.47</v>
      </c>
      <c r="E27" s="159">
        <v>3513638.97</v>
      </c>
      <c r="F27" s="321">
        <v>96.04</v>
      </c>
      <c r="G27" s="208">
        <v>148166</v>
      </c>
      <c r="H27" s="159">
        <v>12401726.35</v>
      </c>
      <c r="I27" s="159">
        <v>13634672.050000001</v>
      </c>
      <c r="J27" s="321">
        <v>92.02</v>
      </c>
      <c r="K27" s="355">
        <v>9225165.8800000008</v>
      </c>
      <c r="L27" s="226">
        <v>2.9041000000000001</v>
      </c>
    </row>
    <row r="28" spans="1:12" ht="18.75">
      <c r="A28" s="352">
        <v>24</v>
      </c>
      <c r="B28" s="353" t="s">
        <v>68</v>
      </c>
      <c r="C28" s="357">
        <v>60431</v>
      </c>
      <c r="D28" s="159">
        <v>138353394.91</v>
      </c>
      <c r="E28" s="159">
        <v>139821109.81</v>
      </c>
      <c r="F28" s="321">
        <v>2313.73</v>
      </c>
      <c r="G28" s="208">
        <v>64468</v>
      </c>
      <c r="H28" s="159">
        <v>147542265.90000001</v>
      </c>
      <c r="I28" s="159">
        <v>149158012.30000001</v>
      </c>
      <c r="J28" s="321">
        <v>2313.6799999999998</v>
      </c>
      <c r="K28" s="355">
        <v>9188870.9900000002</v>
      </c>
      <c r="L28" s="226">
        <v>6.6400000000000001E-2</v>
      </c>
    </row>
    <row r="29" spans="1:12" ht="18.75">
      <c r="A29" s="352">
        <v>25</v>
      </c>
      <c r="B29" s="353" t="s">
        <v>69</v>
      </c>
      <c r="C29" s="357">
        <v>4385926</v>
      </c>
      <c r="D29" s="159">
        <v>37134654.009999998</v>
      </c>
      <c r="E29" s="159">
        <v>57357741.609999999</v>
      </c>
      <c r="F29" s="321">
        <v>13.08</v>
      </c>
      <c r="G29" s="208">
        <v>4586606</v>
      </c>
      <c r="H29" s="159">
        <v>46169366.799999997</v>
      </c>
      <c r="I29" s="159">
        <v>67713300.299999997</v>
      </c>
      <c r="J29" s="321">
        <v>14.76</v>
      </c>
      <c r="K29" s="355">
        <v>9034712.7899999991</v>
      </c>
      <c r="L29" s="226">
        <v>0.24329999999999999</v>
      </c>
    </row>
    <row r="30" spans="1:12" ht="18.75">
      <c r="A30" s="352">
        <v>26</v>
      </c>
      <c r="B30" s="353" t="s">
        <v>70</v>
      </c>
      <c r="C30" s="357">
        <v>25811</v>
      </c>
      <c r="D30" s="159">
        <v>1287461.31</v>
      </c>
      <c r="E30" s="159">
        <v>1690939.71</v>
      </c>
      <c r="F30" s="321">
        <v>65.510000000000005</v>
      </c>
      <c r="G30" s="208">
        <v>200176</v>
      </c>
      <c r="H30" s="159">
        <v>9828725.2899999991</v>
      </c>
      <c r="I30" s="159">
        <v>12817744.289999999</v>
      </c>
      <c r="J30" s="321">
        <v>64.03</v>
      </c>
      <c r="K30" s="355">
        <v>8541263.9800000004</v>
      </c>
      <c r="L30" s="226">
        <v>6.6341999999999999</v>
      </c>
    </row>
    <row r="31" spans="1:12" ht="18.75">
      <c r="A31" s="352">
        <v>27</v>
      </c>
      <c r="B31" s="353" t="s">
        <v>71</v>
      </c>
      <c r="C31" s="357">
        <v>2820866</v>
      </c>
      <c r="D31" s="159">
        <v>11567623.859999999</v>
      </c>
      <c r="E31" s="159">
        <v>25512178.059999999</v>
      </c>
      <c r="F31" s="321">
        <v>9.0399999999999991</v>
      </c>
      <c r="G31" s="208">
        <v>2796175</v>
      </c>
      <c r="H31" s="159">
        <v>20041190.190000001</v>
      </c>
      <c r="I31" s="159">
        <v>34145471.789999999</v>
      </c>
      <c r="J31" s="321">
        <v>12.21</v>
      </c>
      <c r="K31" s="355">
        <v>8473566.3300000001</v>
      </c>
      <c r="L31" s="226">
        <v>0.73250000000000004</v>
      </c>
    </row>
    <row r="32" spans="1:12" ht="18.75">
      <c r="A32" s="352">
        <v>28</v>
      </c>
      <c r="B32" s="353" t="s">
        <v>72</v>
      </c>
      <c r="C32" s="357">
        <v>24552</v>
      </c>
      <c r="D32" s="159">
        <v>7070082.9400000004</v>
      </c>
      <c r="E32" s="159">
        <v>7475516.4400000004</v>
      </c>
      <c r="F32" s="321">
        <v>304.48</v>
      </c>
      <c r="G32" s="208">
        <v>72403</v>
      </c>
      <c r="H32" s="159">
        <v>15397733.529999999</v>
      </c>
      <c r="I32" s="159">
        <v>16677970.130000001</v>
      </c>
      <c r="J32" s="321">
        <v>230.35</v>
      </c>
      <c r="K32" s="355">
        <v>8327650.5899999999</v>
      </c>
      <c r="L32" s="226">
        <v>1.1778999999999999</v>
      </c>
    </row>
    <row r="33" spans="1:12" ht="18.75">
      <c r="A33" s="352">
        <v>29</v>
      </c>
      <c r="B33" s="353" t="s">
        <v>73</v>
      </c>
      <c r="C33" s="357">
        <v>2718956</v>
      </c>
      <c r="D33" s="159">
        <v>10311014.439999999</v>
      </c>
      <c r="E33" s="159">
        <v>23067419.039999999</v>
      </c>
      <c r="F33" s="321">
        <v>8.48</v>
      </c>
      <c r="G33" s="208">
        <v>2580430</v>
      </c>
      <c r="H33" s="159">
        <v>18203773.73</v>
      </c>
      <c r="I33" s="159">
        <v>30521803.73</v>
      </c>
      <c r="J33" s="321">
        <v>11.83</v>
      </c>
      <c r="K33" s="355">
        <v>7892759.29</v>
      </c>
      <c r="L33" s="226">
        <v>0.76549999999999996</v>
      </c>
    </row>
    <row r="34" spans="1:12" ht="18.75">
      <c r="A34" s="352">
        <v>30</v>
      </c>
      <c r="B34" s="353" t="s">
        <v>74</v>
      </c>
      <c r="C34" s="357">
        <v>1942654</v>
      </c>
      <c r="D34" s="159">
        <v>15581320.32</v>
      </c>
      <c r="E34" s="159">
        <v>23846638.32</v>
      </c>
      <c r="F34" s="321">
        <v>12.28</v>
      </c>
      <c r="G34" s="208">
        <v>1955057</v>
      </c>
      <c r="H34" s="159">
        <v>23373197.359999999</v>
      </c>
      <c r="I34" s="159">
        <v>31986050.16</v>
      </c>
      <c r="J34" s="321">
        <v>16.36</v>
      </c>
      <c r="K34" s="355">
        <v>7791877.04</v>
      </c>
      <c r="L34" s="226">
        <v>0.50009999999999999</v>
      </c>
    </row>
    <row r="35" spans="1:12" ht="18.75">
      <c r="A35" s="352">
        <v>31</v>
      </c>
      <c r="B35" s="353" t="s">
        <v>75</v>
      </c>
      <c r="C35" s="357">
        <v>8627</v>
      </c>
      <c r="D35" s="159">
        <v>53376731.299999997</v>
      </c>
      <c r="E35" s="159">
        <v>53620149.899999999</v>
      </c>
      <c r="F35" s="321">
        <v>6215.39</v>
      </c>
      <c r="G35" s="208">
        <v>10015</v>
      </c>
      <c r="H35" s="159">
        <v>60964386.219999999</v>
      </c>
      <c r="I35" s="159">
        <v>61252245.32</v>
      </c>
      <c r="J35" s="321">
        <v>6116.05</v>
      </c>
      <c r="K35" s="355">
        <v>7587654.9199999999</v>
      </c>
      <c r="L35" s="226">
        <v>0.14219999999999999</v>
      </c>
    </row>
    <row r="36" spans="1:12" ht="18.75">
      <c r="A36" s="352">
        <v>32</v>
      </c>
      <c r="B36" s="353" t="s">
        <v>76</v>
      </c>
      <c r="C36" s="357">
        <v>3617132</v>
      </c>
      <c r="D36" s="159">
        <v>29121743.760000002</v>
      </c>
      <c r="E36" s="159">
        <v>44635404.560000002</v>
      </c>
      <c r="F36" s="321">
        <v>12.34</v>
      </c>
      <c r="G36" s="208">
        <v>3553833</v>
      </c>
      <c r="H36" s="159">
        <v>36580541.380000003</v>
      </c>
      <c r="I36" s="159">
        <v>52050510.68</v>
      </c>
      <c r="J36" s="321">
        <v>14.65</v>
      </c>
      <c r="K36" s="355">
        <v>7458797.6200000001</v>
      </c>
      <c r="L36" s="226">
        <v>0.25609999999999999</v>
      </c>
    </row>
    <row r="37" spans="1:12" ht="18.75">
      <c r="A37" s="352">
        <v>33</v>
      </c>
      <c r="B37" s="353" t="s">
        <v>77</v>
      </c>
      <c r="C37" s="357">
        <v>2461805</v>
      </c>
      <c r="D37" s="159">
        <v>9360887.2300000004</v>
      </c>
      <c r="E37" s="159">
        <v>22328233.629999999</v>
      </c>
      <c r="F37" s="321">
        <v>9.07</v>
      </c>
      <c r="G37" s="208">
        <v>2366406</v>
      </c>
      <c r="H37" s="159">
        <v>16313297.1</v>
      </c>
      <c r="I37" s="159">
        <v>28951064.899999999</v>
      </c>
      <c r="J37" s="321">
        <v>12.23</v>
      </c>
      <c r="K37" s="355">
        <v>6952409.8700000001</v>
      </c>
      <c r="L37" s="226">
        <v>0.74270000000000003</v>
      </c>
    </row>
    <row r="38" spans="1:12" ht="18.75">
      <c r="A38" s="352">
        <v>34</v>
      </c>
      <c r="B38" s="353" t="s">
        <v>78</v>
      </c>
      <c r="C38" s="354">
        <v>0</v>
      </c>
      <c r="D38" s="159">
        <v>0</v>
      </c>
      <c r="E38" s="159">
        <v>0</v>
      </c>
      <c r="F38" s="321">
        <v>0</v>
      </c>
      <c r="G38" s="358">
        <v>917</v>
      </c>
      <c r="H38" s="159">
        <v>6916084.9100000001</v>
      </c>
      <c r="I38" s="159">
        <v>6937893.8099999996</v>
      </c>
      <c r="J38" s="321">
        <v>7565.86</v>
      </c>
      <c r="K38" s="355">
        <v>6916084.9100000001</v>
      </c>
      <c r="L38" s="356" t="s">
        <v>45</v>
      </c>
    </row>
    <row r="39" spans="1:12" ht="19.5" thickBot="1">
      <c r="A39" s="359">
        <v>35</v>
      </c>
      <c r="B39" s="360" t="s">
        <v>79</v>
      </c>
      <c r="C39" s="361">
        <v>284381</v>
      </c>
      <c r="D39" s="323">
        <v>23104072.800000001</v>
      </c>
      <c r="E39" s="323">
        <v>25543728.5</v>
      </c>
      <c r="F39" s="324">
        <v>89.82</v>
      </c>
      <c r="G39" s="322">
        <v>277784</v>
      </c>
      <c r="H39" s="323">
        <v>29937206.32</v>
      </c>
      <c r="I39" s="323">
        <v>32055539.620000001</v>
      </c>
      <c r="J39" s="324">
        <v>115.4</v>
      </c>
      <c r="K39" s="362">
        <v>6833133.5199999996</v>
      </c>
      <c r="L39" s="325">
        <v>0.29580000000000001</v>
      </c>
    </row>
    <row r="40" spans="1:12" ht="18.75">
      <c r="A40" s="363"/>
      <c r="B40" s="165"/>
      <c r="C40" s="364"/>
      <c r="D40" s="365"/>
      <c r="E40" s="365"/>
      <c r="F40" s="366"/>
      <c r="G40" s="364"/>
      <c r="H40" s="365"/>
      <c r="I40" s="365"/>
      <c r="J40" s="366"/>
      <c r="K40" s="166"/>
      <c r="L40" s="367"/>
    </row>
    <row r="41" spans="1:12" ht="18.75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ht="18.75">
      <c r="A42" s="368" t="s">
        <v>636</v>
      </c>
      <c r="B42" s="148"/>
      <c r="C42" s="295"/>
      <c r="D42" s="295"/>
      <c r="E42" s="148"/>
      <c r="F42" s="148"/>
      <c r="G42" s="148"/>
      <c r="H42" s="148"/>
      <c r="I42" s="148"/>
      <c r="J42" s="148"/>
      <c r="K42" s="148"/>
      <c r="L42" s="148"/>
    </row>
    <row r="43" spans="1:12" ht="18.75">
      <c r="A43" s="368" t="s">
        <v>685</v>
      </c>
      <c r="B43" s="148"/>
      <c r="C43" s="295"/>
      <c r="D43" s="295"/>
      <c r="E43" s="148"/>
      <c r="F43" s="148"/>
      <c r="G43" s="148"/>
      <c r="H43" s="148"/>
      <c r="I43" s="148"/>
      <c r="J43" s="148"/>
      <c r="K43" s="148"/>
      <c r="L43" s="148"/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activeCell="L1" sqref="L1"/>
    </sheetView>
  </sheetViews>
  <sheetFormatPr defaultRowHeight="15"/>
  <cols>
    <col min="1" max="1" width="7.7109375" customWidth="1"/>
    <col min="2" max="2" width="43.5703125" customWidth="1"/>
    <col min="3" max="12" width="20.7109375" customWidth="1"/>
  </cols>
  <sheetData>
    <row r="1" spans="1:12" ht="18.75">
      <c r="A1" s="147" t="s">
        <v>700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8.75">
      <c r="A2" s="200" t="s">
        <v>701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9.5" thickBo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ht="56.25">
      <c r="A4" s="349" t="s">
        <v>157</v>
      </c>
      <c r="B4" s="350" t="s">
        <v>43</v>
      </c>
      <c r="C4" s="351" t="s">
        <v>754</v>
      </c>
      <c r="D4" s="319" t="s">
        <v>755</v>
      </c>
      <c r="E4" s="319" t="s">
        <v>757</v>
      </c>
      <c r="F4" s="320" t="s">
        <v>756</v>
      </c>
      <c r="G4" s="318" t="s">
        <v>740</v>
      </c>
      <c r="H4" s="319" t="s">
        <v>751</v>
      </c>
      <c r="I4" s="319" t="s">
        <v>752</v>
      </c>
      <c r="J4" s="320" t="s">
        <v>753</v>
      </c>
      <c r="K4" s="318" t="s">
        <v>637</v>
      </c>
      <c r="L4" s="320" t="s">
        <v>638</v>
      </c>
    </row>
    <row r="5" spans="1:12" ht="18.75">
      <c r="A5" s="352">
        <v>1</v>
      </c>
      <c r="B5" s="353" t="s">
        <v>54</v>
      </c>
      <c r="C5" s="357">
        <v>2525250</v>
      </c>
      <c r="D5" s="159">
        <v>114272926.81999999</v>
      </c>
      <c r="E5" s="159">
        <v>140537367.81999999</v>
      </c>
      <c r="F5" s="321">
        <v>55.65</v>
      </c>
      <c r="G5" s="208">
        <v>3150492</v>
      </c>
      <c r="H5" s="159">
        <v>139093158.69999999</v>
      </c>
      <c r="I5" s="159">
        <v>171497776.90000001</v>
      </c>
      <c r="J5" s="321">
        <v>54.44</v>
      </c>
      <c r="K5" s="369">
        <v>625242</v>
      </c>
      <c r="L5" s="226">
        <v>0.24759999999999999</v>
      </c>
    </row>
    <row r="6" spans="1:12" ht="18.75">
      <c r="A6" s="352">
        <v>2</v>
      </c>
      <c r="B6" s="353" t="s">
        <v>52</v>
      </c>
      <c r="C6" s="357">
        <v>326062</v>
      </c>
      <c r="D6" s="159">
        <v>29591345.850000001</v>
      </c>
      <c r="E6" s="159">
        <v>32943136.449999999</v>
      </c>
      <c r="F6" s="321">
        <v>101.03</v>
      </c>
      <c r="G6" s="208">
        <v>684974</v>
      </c>
      <c r="H6" s="159">
        <v>58715164.340000004</v>
      </c>
      <c r="I6" s="159">
        <v>65981380.340000004</v>
      </c>
      <c r="J6" s="321">
        <v>96.33</v>
      </c>
      <c r="K6" s="369">
        <v>358912</v>
      </c>
      <c r="L6" s="226">
        <v>1.1007</v>
      </c>
    </row>
    <row r="7" spans="1:12" ht="18.75">
      <c r="A7" s="352">
        <v>3</v>
      </c>
      <c r="B7" s="353" t="s">
        <v>56</v>
      </c>
      <c r="C7" s="357">
        <v>917572</v>
      </c>
      <c r="D7" s="159">
        <v>75613311.859999999</v>
      </c>
      <c r="E7" s="159">
        <v>87117140.159999996</v>
      </c>
      <c r="F7" s="321">
        <v>94.94</v>
      </c>
      <c r="G7" s="208">
        <v>1246539</v>
      </c>
      <c r="H7" s="159">
        <v>96288227.099999994</v>
      </c>
      <c r="I7" s="159">
        <v>112155726.8</v>
      </c>
      <c r="J7" s="321">
        <v>89.97</v>
      </c>
      <c r="K7" s="369">
        <v>328967</v>
      </c>
      <c r="L7" s="226">
        <v>0.35849999999999999</v>
      </c>
    </row>
    <row r="8" spans="1:12" ht="18.75">
      <c r="A8" s="352">
        <v>4</v>
      </c>
      <c r="B8" s="353" t="s">
        <v>61</v>
      </c>
      <c r="C8" s="357">
        <v>123918</v>
      </c>
      <c r="D8" s="159">
        <v>6300376.9400000004</v>
      </c>
      <c r="E8" s="159">
        <v>8457924.2400000002</v>
      </c>
      <c r="F8" s="321">
        <v>68.25</v>
      </c>
      <c r="G8" s="208">
        <v>426383</v>
      </c>
      <c r="H8" s="159">
        <v>17452332.289999999</v>
      </c>
      <c r="I8" s="159">
        <v>24550507.690000001</v>
      </c>
      <c r="J8" s="321">
        <v>57.58</v>
      </c>
      <c r="K8" s="369">
        <v>302465</v>
      </c>
      <c r="L8" s="226">
        <v>2.4407999999999999</v>
      </c>
    </row>
    <row r="9" spans="1:12" ht="18.75">
      <c r="A9" s="352">
        <v>5</v>
      </c>
      <c r="B9" s="353" t="s">
        <v>59</v>
      </c>
      <c r="C9" s="357">
        <v>1241036</v>
      </c>
      <c r="D9" s="159">
        <v>48623055.689999998</v>
      </c>
      <c r="E9" s="159">
        <v>57051181.689999998</v>
      </c>
      <c r="F9" s="321">
        <v>45.97</v>
      </c>
      <c r="G9" s="208">
        <v>1538559</v>
      </c>
      <c r="H9" s="159">
        <v>60182190.450000003</v>
      </c>
      <c r="I9" s="159">
        <v>70778979.25</v>
      </c>
      <c r="J9" s="321">
        <v>46</v>
      </c>
      <c r="K9" s="369">
        <v>297523</v>
      </c>
      <c r="L9" s="226">
        <v>0.2397</v>
      </c>
    </row>
    <row r="10" spans="1:12" ht="18.75">
      <c r="A10" s="352">
        <v>6</v>
      </c>
      <c r="B10" s="353" t="s">
        <v>69</v>
      </c>
      <c r="C10" s="357">
        <v>4385926</v>
      </c>
      <c r="D10" s="159">
        <v>37134654.009999998</v>
      </c>
      <c r="E10" s="159">
        <v>57357741.609999999</v>
      </c>
      <c r="F10" s="321">
        <v>13.08</v>
      </c>
      <c r="G10" s="208">
        <v>4586606</v>
      </c>
      <c r="H10" s="159">
        <v>46169366.799999997</v>
      </c>
      <c r="I10" s="159">
        <v>67713300.299999997</v>
      </c>
      <c r="J10" s="321">
        <v>14.76</v>
      </c>
      <c r="K10" s="369">
        <v>200680</v>
      </c>
      <c r="L10" s="226">
        <v>4.58E-2</v>
      </c>
    </row>
    <row r="11" spans="1:12" ht="18.75">
      <c r="A11" s="352">
        <v>7</v>
      </c>
      <c r="B11" s="353" t="s">
        <v>65</v>
      </c>
      <c r="C11" s="354">
        <v>0</v>
      </c>
      <c r="D11" s="159">
        <v>0</v>
      </c>
      <c r="E11" s="159">
        <v>0</v>
      </c>
      <c r="F11" s="321">
        <v>0</v>
      </c>
      <c r="G11" s="208">
        <v>177958</v>
      </c>
      <c r="H11" s="159">
        <v>10110124.529999999</v>
      </c>
      <c r="I11" s="159">
        <v>13089792.130000001</v>
      </c>
      <c r="J11" s="321">
        <v>73.56</v>
      </c>
      <c r="K11" s="369">
        <v>177958</v>
      </c>
      <c r="L11" s="356" t="s">
        <v>45</v>
      </c>
    </row>
    <row r="12" spans="1:12" ht="18.75">
      <c r="A12" s="352">
        <v>8</v>
      </c>
      <c r="B12" s="353" t="s">
        <v>81</v>
      </c>
      <c r="C12" s="357">
        <v>813293</v>
      </c>
      <c r="D12" s="159">
        <v>38496373.329999998</v>
      </c>
      <c r="E12" s="159">
        <v>51184868.93</v>
      </c>
      <c r="F12" s="321">
        <v>62.94</v>
      </c>
      <c r="G12" s="208">
        <v>989809</v>
      </c>
      <c r="H12" s="159">
        <v>44248114.130000003</v>
      </c>
      <c r="I12" s="159">
        <v>60018554.329999998</v>
      </c>
      <c r="J12" s="321">
        <v>60.64</v>
      </c>
      <c r="K12" s="369">
        <v>176516</v>
      </c>
      <c r="L12" s="226">
        <v>0.217</v>
      </c>
    </row>
    <row r="13" spans="1:12" ht="18.75">
      <c r="A13" s="352">
        <v>9</v>
      </c>
      <c r="B13" s="353" t="s">
        <v>70</v>
      </c>
      <c r="C13" s="357">
        <v>25811</v>
      </c>
      <c r="D13" s="159">
        <v>1287461.31</v>
      </c>
      <c r="E13" s="159">
        <v>1690939.71</v>
      </c>
      <c r="F13" s="321">
        <v>65.510000000000005</v>
      </c>
      <c r="G13" s="208">
        <v>200176</v>
      </c>
      <c r="H13" s="159">
        <v>9828725.2899999991</v>
      </c>
      <c r="I13" s="159">
        <v>12817744.289999999</v>
      </c>
      <c r="J13" s="321">
        <v>64.03</v>
      </c>
      <c r="K13" s="369">
        <v>174365</v>
      </c>
      <c r="L13" s="226">
        <v>6.7554999999999996</v>
      </c>
    </row>
    <row r="14" spans="1:12" ht="18.75">
      <c r="A14" s="352">
        <v>10</v>
      </c>
      <c r="B14" s="353" t="s">
        <v>66</v>
      </c>
      <c r="C14" s="357">
        <v>18551</v>
      </c>
      <c r="D14" s="159">
        <v>1176011.74</v>
      </c>
      <c r="E14" s="159">
        <v>1530417.34</v>
      </c>
      <c r="F14" s="321">
        <v>82.5</v>
      </c>
      <c r="G14" s="208">
        <v>192662</v>
      </c>
      <c r="H14" s="159">
        <v>10964262.029999999</v>
      </c>
      <c r="I14" s="159">
        <v>14556244.93</v>
      </c>
      <c r="J14" s="321">
        <v>75.55</v>
      </c>
      <c r="K14" s="369">
        <v>174111</v>
      </c>
      <c r="L14" s="226">
        <v>9.3855000000000004</v>
      </c>
    </row>
    <row r="15" spans="1:12" ht="18.75">
      <c r="A15" s="352">
        <v>11</v>
      </c>
      <c r="B15" s="353" t="s">
        <v>82</v>
      </c>
      <c r="C15" s="357">
        <v>111221</v>
      </c>
      <c r="D15" s="159">
        <v>3404441.54</v>
      </c>
      <c r="E15" s="159">
        <v>4319993.6399999997</v>
      </c>
      <c r="F15" s="321">
        <v>38.840000000000003</v>
      </c>
      <c r="G15" s="208">
        <v>269767</v>
      </c>
      <c r="H15" s="159">
        <v>9116531.5700000003</v>
      </c>
      <c r="I15" s="159">
        <v>11453372.27</v>
      </c>
      <c r="J15" s="321">
        <v>42.46</v>
      </c>
      <c r="K15" s="369">
        <v>158546</v>
      </c>
      <c r="L15" s="226">
        <v>1.4255</v>
      </c>
    </row>
    <row r="16" spans="1:12" ht="18.75">
      <c r="A16" s="352">
        <v>12</v>
      </c>
      <c r="B16" s="353" t="s">
        <v>83</v>
      </c>
      <c r="C16" s="357">
        <v>1255878</v>
      </c>
      <c r="D16" s="159">
        <v>30613455.239999998</v>
      </c>
      <c r="E16" s="159">
        <v>44445869.939999998</v>
      </c>
      <c r="F16" s="321">
        <v>35.39</v>
      </c>
      <c r="G16" s="208">
        <v>1402630</v>
      </c>
      <c r="H16" s="159">
        <v>33232601.809999999</v>
      </c>
      <c r="I16" s="159">
        <v>48315128.210000001</v>
      </c>
      <c r="J16" s="321">
        <v>34.450000000000003</v>
      </c>
      <c r="K16" s="369">
        <v>146752</v>
      </c>
      <c r="L16" s="226">
        <v>0.1169</v>
      </c>
    </row>
    <row r="17" spans="1:12" ht="18.75">
      <c r="A17" s="352">
        <v>13</v>
      </c>
      <c r="B17" s="353" t="s">
        <v>53</v>
      </c>
      <c r="C17" s="357">
        <v>287554</v>
      </c>
      <c r="D17" s="159">
        <v>93779218.390000001</v>
      </c>
      <c r="E17" s="159">
        <v>96892489.489999995</v>
      </c>
      <c r="F17" s="321">
        <v>336.95</v>
      </c>
      <c r="G17" s="208">
        <v>403366</v>
      </c>
      <c r="H17" s="159">
        <v>121961711.95</v>
      </c>
      <c r="I17" s="159">
        <v>126361835.75</v>
      </c>
      <c r="J17" s="321">
        <v>313.27</v>
      </c>
      <c r="K17" s="369">
        <v>115812</v>
      </c>
      <c r="L17" s="226">
        <v>0.4027</v>
      </c>
    </row>
    <row r="18" spans="1:12" ht="18.75">
      <c r="A18" s="352">
        <v>14</v>
      </c>
      <c r="B18" s="353" t="s">
        <v>67</v>
      </c>
      <c r="C18" s="357">
        <v>36585</v>
      </c>
      <c r="D18" s="159">
        <v>3176560.47</v>
      </c>
      <c r="E18" s="159">
        <v>3513638.97</v>
      </c>
      <c r="F18" s="321">
        <v>96.04</v>
      </c>
      <c r="G18" s="208">
        <v>148166</v>
      </c>
      <c r="H18" s="159">
        <v>12401726.35</v>
      </c>
      <c r="I18" s="159">
        <v>13634672.050000001</v>
      </c>
      <c r="J18" s="321">
        <v>92.02</v>
      </c>
      <c r="K18" s="369">
        <v>111581</v>
      </c>
      <c r="L18" s="226">
        <v>3.0499000000000001</v>
      </c>
    </row>
    <row r="19" spans="1:12" ht="18.75">
      <c r="A19" s="352">
        <v>15</v>
      </c>
      <c r="B19" s="353" t="s">
        <v>84</v>
      </c>
      <c r="C19" s="357">
        <v>451890</v>
      </c>
      <c r="D19" s="159">
        <v>13954861.369999999</v>
      </c>
      <c r="E19" s="159">
        <v>16048367.869999999</v>
      </c>
      <c r="F19" s="321">
        <v>35.51</v>
      </c>
      <c r="G19" s="208">
        <v>552971</v>
      </c>
      <c r="H19" s="159">
        <v>16846463.829999998</v>
      </c>
      <c r="I19" s="159">
        <v>19454866.73</v>
      </c>
      <c r="J19" s="321">
        <v>35.18</v>
      </c>
      <c r="K19" s="369">
        <v>101081</v>
      </c>
      <c r="L19" s="226">
        <v>0.22370000000000001</v>
      </c>
    </row>
    <row r="20" spans="1:12" ht="18.75">
      <c r="A20" s="352">
        <v>16</v>
      </c>
      <c r="B20" s="353" t="s">
        <v>85</v>
      </c>
      <c r="C20" s="357">
        <v>1507376</v>
      </c>
      <c r="D20" s="159">
        <v>16258777.58</v>
      </c>
      <c r="E20" s="159">
        <v>23232649.579999998</v>
      </c>
      <c r="F20" s="321">
        <v>15.41</v>
      </c>
      <c r="G20" s="208">
        <v>1606123</v>
      </c>
      <c r="H20" s="159">
        <v>18923574.190000001</v>
      </c>
      <c r="I20" s="159">
        <v>26456595.390000001</v>
      </c>
      <c r="J20" s="321">
        <v>16.47</v>
      </c>
      <c r="K20" s="369">
        <v>98747</v>
      </c>
      <c r="L20" s="226">
        <v>6.5500000000000003E-2</v>
      </c>
    </row>
    <row r="21" spans="1:12" ht="18.75">
      <c r="A21" s="352">
        <v>17</v>
      </c>
      <c r="B21" s="353" t="s">
        <v>86</v>
      </c>
      <c r="C21" s="357">
        <v>1607337</v>
      </c>
      <c r="D21" s="159">
        <v>12511521.1</v>
      </c>
      <c r="E21" s="159">
        <v>20610482.800000001</v>
      </c>
      <c r="F21" s="321">
        <v>12.82</v>
      </c>
      <c r="G21" s="208">
        <v>1701964</v>
      </c>
      <c r="H21" s="159">
        <v>15753318.869999999</v>
      </c>
      <c r="I21" s="159">
        <v>24469988.77</v>
      </c>
      <c r="J21" s="321">
        <v>14.38</v>
      </c>
      <c r="K21" s="369">
        <v>94627</v>
      </c>
      <c r="L21" s="226">
        <v>5.8900000000000001E-2</v>
      </c>
    </row>
    <row r="22" spans="1:12" ht="18.75">
      <c r="A22" s="352">
        <v>18</v>
      </c>
      <c r="B22" s="353" t="s">
        <v>87</v>
      </c>
      <c r="C22" s="357">
        <v>453277</v>
      </c>
      <c r="D22" s="159">
        <v>8467218.3300000001</v>
      </c>
      <c r="E22" s="159">
        <v>10832194.83</v>
      </c>
      <c r="F22" s="321">
        <v>23.9</v>
      </c>
      <c r="G22" s="208">
        <v>529226</v>
      </c>
      <c r="H22" s="159">
        <v>9850539.5600000005</v>
      </c>
      <c r="I22" s="159">
        <v>12656520.26</v>
      </c>
      <c r="J22" s="321">
        <v>23.92</v>
      </c>
      <c r="K22" s="369">
        <v>75949</v>
      </c>
      <c r="L22" s="226">
        <v>0.1676</v>
      </c>
    </row>
    <row r="23" spans="1:12" ht="18.75">
      <c r="A23" s="352">
        <v>19</v>
      </c>
      <c r="B23" s="353" t="s">
        <v>88</v>
      </c>
      <c r="C23" s="357">
        <v>530088</v>
      </c>
      <c r="D23" s="159">
        <v>8261943.21</v>
      </c>
      <c r="E23" s="159">
        <v>11021216.51</v>
      </c>
      <c r="F23" s="321">
        <v>20.79</v>
      </c>
      <c r="G23" s="208">
        <v>599007</v>
      </c>
      <c r="H23" s="159">
        <v>10261906.039999999</v>
      </c>
      <c r="I23" s="159">
        <v>13433681.640000001</v>
      </c>
      <c r="J23" s="321">
        <v>22.43</v>
      </c>
      <c r="K23" s="369">
        <v>68919</v>
      </c>
      <c r="L23" s="226">
        <v>0.13</v>
      </c>
    </row>
    <row r="24" spans="1:12" ht="18.75">
      <c r="A24" s="352">
        <v>20</v>
      </c>
      <c r="B24" s="353" t="s">
        <v>89</v>
      </c>
      <c r="C24" s="357">
        <v>1349</v>
      </c>
      <c r="D24" s="159">
        <v>62784.08</v>
      </c>
      <c r="E24" s="159">
        <v>86872.08</v>
      </c>
      <c r="F24" s="321">
        <v>64.400000000000006</v>
      </c>
      <c r="G24" s="208">
        <v>61572</v>
      </c>
      <c r="H24" s="159">
        <v>2707158.29</v>
      </c>
      <c r="I24" s="159">
        <v>3750102.49</v>
      </c>
      <c r="J24" s="321">
        <v>60.91</v>
      </c>
      <c r="K24" s="369">
        <v>60223</v>
      </c>
      <c r="L24" s="226">
        <v>44.642699999999998</v>
      </c>
    </row>
    <row r="25" spans="1:12" ht="18.75">
      <c r="A25" s="352">
        <v>21</v>
      </c>
      <c r="B25" s="353" t="s">
        <v>90</v>
      </c>
      <c r="C25" s="357">
        <v>56985</v>
      </c>
      <c r="D25" s="159">
        <v>2916371.63</v>
      </c>
      <c r="E25" s="159">
        <v>3792333.53</v>
      </c>
      <c r="F25" s="321">
        <v>66.55</v>
      </c>
      <c r="G25" s="208">
        <v>117169</v>
      </c>
      <c r="H25" s="159">
        <v>5777741.6900000004</v>
      </c>
      <c r="I25" s="159">
        <v>7565820.0899999999</v>
      </c>
      <c r="J25" s="321">
        <v>64.569999999999993</v>
      </c>
      <c r="K25" s="369">
        <v>60184</v>
      </c>
      <c r="L25" s="226">
        <v>1.0561</v>
      </c>
    </row>
    <row r="26" spans="1:12" ht="18.75">
      <c r="A26" s="352">
        <v>22</v>
      </c>
      <c r="B26" s="353" t="s">
        <v>91</v>
      </c>
      <c r="C26" s="357">
        <v>921292</v>
      </c>
      <c r="D26" s="159">
        <v>3793497.69</v>
      </c>
      <c r="E26" s="159">
        <v>8132111.5899999999</v>
      </c>
      <c r="F26" s="321">
        <v>8.83</v>
      </c>
      <c r="G26" s="208">
        <v>980296</v>
      </c>
      <c r="H26" s="159">
        <v>6964274.2800000003</v>
      </c>
      <c r="I26" s="159">
        <v>11693598.380000001</v>
      </c>
      <c r="J26" s="321">
        <v>11.93</v>
      </c>
      <c r="K26" s="369">
        <v>59004</v>
      </c>
      <c r="L26" s="226">
        <v>6.4000000000000001E-2</v>
      </c>
    </row>
    <row r="27" spans="1:12" ht="18.75">
      <c r="A27" s="352">
        <v>23</v>
      </c>
      <c r="B27" s="353" t="s">
        <v>92</v>
      </c>
      <c r="C27" s="354">
        <v>0</v>
      </c>
      <c r="D27" s="159">
        <v>0</v>
      </c>
      <c r="E27" s="159">
        <v>0</v>
      </c>
      <c r="F27" s="321">
        <v>0</v>
      </c>
      <c r="G27" s="208">
        <v>58540</v>
      </c>
      <c r="H27" s="159">
        <v>5682436.5199999996</v>
      </c>
      <c r="I27" s="159">
        <v>6822414.0199999996</v>
      </c>
      <c r="J27" s="321">
        <v>116.54</v>
      </c>
      <c r="K27" s="369">
        <v>58540</v>
      </c>
      <c r="L27" s="356" t="s">
        <v>45</v>
      </c>
    </row>
    <row r="28" spans="1:12" ht="37.5">
      <c r="A28" s="352">
        <v>24</v>
      </c>
      <c r="B28" s="353" t="s">
        <v>93</v>
      </c>
      <c r="C28" s="357">
        <v>60901</v>
      </c>
      <c r="D28" s="159">
        <v>1528094.13</v>
      </c>
      <c r="E28" s="159">
        <v>1839263.83</v>
      </c>
      <c r="F28" s="321">
        <v>30.2</v>
      </c>
      <c r="G28" s="208">
        <v>118527</v>
      </c>
      <c r="H28" s="159">
        <v>2974523.25</v>
      </c>
      <c r="I28" s="159">
        <v>3588871.25</v>
      </c>
      <c r="J28" s="321">
        <v>30.28</v>
      </c>
      <c r="K28" s="369">
        <v>57626</v>
      </c>
      <c r="L28" s="226">
        <v>0.94620000000000004</v>
      </c>
    </row>
    <row r="29" spans="1:12" ht="18.75">
      <c r="A29" s="352">
        <v>25</v>
      </c>
      <c r="B29" s="353" t="s">
        <v>58</v>
      </c>
      <c r="C29" s="357">
        <v>67434</v>
      </c>
      <c r="D29" s="159">
        <v>18747326.07</v>
      </c>
      <c r="E29" s="159">
        <v>20220150.170000002</v>
      </c>
      <c r="F29" s="321">
        <v>299.85000000000002</v>
      </c>
      <c r="G29" s="208">
        <v>123597</v>
      </c>
      <c r="H29" s="159">
        <v>33858891.109999999</v>
      </c>
      <c r="I29" s="159">
        <v>36577545.909999996</v>
      </c>
      <c r="J29" s="321">
        <v>295.94</v>
      </c>
      <c r="K29" s="369">
        <v>56163</v>
      </c>
      <c r="L29" s="226">
        <v>0.83289999999999997</v>
      </c>
    </row>
    <row r="30" spans="1:12" ht="18.75">
      <c r="A30" s="352">
        <v>26</v>
      </c>
      <c r="B30" s="353" t="s">
        <v>94</v>
      </c>
      <c r="C30" s="357">
        <v>41185</v>
      </c>
      <c r="D30" s="159">
        <v>2235910.6800000002</v>
      </c>
      <c r="E30" s="159">
        <v>2581642.1800000002</v>
      </c>
      <c r="F30" s="321">
        <v>62.68</v>
      </c>
      <c r="G30" s="208">
        <v>96337</v>
      </c>
      <c r="H30" s="159">
        <v>5107699.16</v>
      </c>
      <c r="I30" s="159">
        <v>5908309.2599999998</v>
      </c>
      <c r="J30" s="321">
        <v>61.33</v>
      </c>
      <c r="K30" s="369">
        <v>55152</v>
      </c>
      <c r="L30" s="226">
        <v>1.3391</v>
      </c>
    </row>
    <row r="31" spans="1:12" ht="37.5">
      <c r="A31" s="352">
        <v>27</v>
      </c>
      <c r="B31" s="353" t="s">
        <v>95</v>
      </c>
      <c r="C31" s="357">
        <v>1134009</v>
      </c>
      <c r="D31" s="159">
        <v>19347548.09</v>
      </c>
      <c r="E31" s="159">
        <v>23954972.890000001</v>
      </c>
      <c r="F31" s="321">
        <v>21.12</v>
      </c>
      <c r="G31" s="208">
        <v>1188487</v>
      </c>
      <c r="H31" s="159">
        <v>20406161.75</v>
      </c>
      <c r="I31" s="159">
        <v>25287063.550000001</v>
      </c>
      <c r="J31" s="321">
        <v>21.28</v>
      </c>
      <c r="K31" s="369">
        <v>54478</v>
      </c>
      <c r="L31" s="226">
        <v>4.8000000000000001E-2</v>
      </c>
    </row>
    <row r="32" spans="1:12" ht="18.75" customHeight="1">
      <c r="A32" s="352">
        <v>28</v>
      </c>
      <c r="B32" s="353" t="s">
        <v>96</v>
      </c>
      <c r="C32" s="357">
        <v>990749</v>
      </c>
      <c r="D32" s="159">
        <v>26647646.649999999</v>
      </c>
      <c r="E32" s="159">
        <v>40710034.850000001</v>
      </c>
      <c r="F32" s="321">
        <v>41.09</v>
      </c>
      <c r="G32" s="208">
        <v>1044026</v>
      </c>
      <c r="H32" s="159">
        <v>27004275.949999999</v>
      </c>
      <c r="I32" s="159">
        <v>41792528.649999999</v>
      </c>
      <c r="J32" s="321">
        <v>40.03</v>
      </c>
      <c r="K32" s="369">
        <v>53277</v>
      </c>
      <c r="L32" s="226">
        <v>5.3800000000000001E-2</v>
      </c>
    </row>
    <row r="33" spans="1:12" ht="18.75" customHeight="1">
      <c r="A33" s="352">
        <v>29</v>
      </c>
      <c r="B33" s="353" t="s">
        <v>97</v>
      </c>
      <c r="C33" s="357">
        <v>208069</v>
      </c>
      <c r="D33" s="159">
        <v>4256018.1500000004</v>
      </c>
      <c r="E33" s="159">
        <v>5349857.75</v>
      </c>
      <c r="F33" s="321">
        <v>25.71</v>
      </c>
      <c r="G33" s="208">
        <v>258545</v>
      </c>
      <c r="H33" s="159">
        <v>5432801.6200000001</v>
      </c>
      <c r="I33" s="159">
        <v>6813954.8200000003</v>
      </c>
      <c r="J33" s="321">
        <v>26.36</v>
      </c>
      <c r="K33" s="369">
        <v>50476</v>
      </c>
      <c r="L33" s="226">
        <v>0.24260000000000001</v>
      </c>
    </row>
    <row r="34" spans="1:12" ht="18.75">
      <c r="A34" s="352">
        <v>30</v>
      </c>
      <c r="B34" s="353" t="s">
        <v>72</v>
      </c>
      <c r="C34" s="357">
        <v>24552</v>
      </c>
      <c r="D34" s="159">
        <v>7070082.9400000004</v>
      </c>
      <c r="E34" s="159">
        <v>7475516.4400000004</v>
      </c>
      <c r="F34" s="321">
        <v>304.48</v>
      </c>
      <c r="G34" s="208">
        <v>72403</v>
      </c>
      <c r="H34" s="159">
        <v>15397733.529999999</v>
      </c>
      <c r="I34" s="159">
        <v>16677970.130000001</v>
      </c>
      <c r="J34" s="321">
        <v>230.35</v>
      </c>
      <c r="K34" s="369">
        <v>47851</v>
      </c>
      <c r="L34" s="226">
        <v>1.9490000000000001</v>
      </c>
    </row>
    <row r="35" spans="1:12" ht="18.75">
      <c r="A35" s="352">
        <v>31</v>
      </c>
      <c r="B35" s="353" t="s">
        <v>63</v>
      </c>
      <c r="C35" s="357">
        <v>193431</v>
      </c>
      <c r="D35" s="159">
        <v>40918209.109999999</v>
      </c>
      <c r="E35" s="159">
        <v>43157343.310000002</v>
      </c>
      <c r="F35" s="321">
        <v>223.11</v>
      </c>
      <c r="G35" s="208">
        <v>240722</v>
      </c>
      <c r="H35" s="159">
        <v>51061641.390000001</v>
      </c>
      <c r="I35" s="159">
        <v>53889273.090000004</v>
      </c>
      <c r="J35" s="321">
        <v>223.87</v>
      </c>
      <c r="K35" s="369">
        <v>47291</v>
      </c>
      <c r="L35" s="226">
        <v>0.2445</v>
      </c>
    </row>
    <row r="36" spans="1:12" ht="18.75">
      <c r="A36" s="352">
        <v>32</v>
      </c>
      <c r="B36" s="353" t="s">
        <v>98</v>
      </c>
      <c r="C36" s="357">
        <v>145422</v>
      </c>
      <c r="D36" s="159">
        <v>18892811.57</v>
      </c>
      <c r="E36" s="159">
        <v>21594218.969999999</v>
      </c>
      <c r="F36" s="321">
        <v>148.49</v>
      </c>
      <c r="G36" s="208">
        <v>191918</v>
      </c>
      <c r="H36" s="159">
        <v>23304721.190000001</v>
      </c>
      <c r="I36" s="159">
        <v>26900745.489999998</v>
      </c>
      <c r="J36" s="321">
        <v>140.16999999999999</v>
      </c>
      <c r="K36" s="369">
        <v>46496</v>
      </c>
      <c r="L36" s="226">
        <v>0.31969999999999998</v>
      </c>
    </row>
    <row r="37" spans="1:12" ht="18.75">
      <c r="A37" s="352">
        <v>33</v>
      </c>
      <c r="B37" s="353" t="s">
        <v>99</v>
      </c>
      <c r="C37" s="357">
        <v>822177</v>
      </c>
      <c r="D37" s="159">
        <v>8897794.2100000009</v>
      </c>
      <c r="E37" s="159">
        <v>13137089.109999999</v>
      </c>
      <c r="F37" s="321">
        <v>15.98</v>
      </c>
      <c r="G37" s="208">
        <v>868667</v>
      </c>
      <c r="H37" s="159">
        <v>11304369.6</v>
      </c>
      <c r="I37" s="159">
        <v>16082511.199999999</v>
      </c>
      <c r="J37" s="321">
        <v>18.510000000000002</v>
      </c>
      <c r="K37" s="369">
        <v>46490</v>
      </c>
      <c r="L37" s="226">
        <v>5.6500000000000002E-2</v>
      </c>
    </row>
    <row r="38" spans="1:12" ht="18.75">
      <c r="A38" s="352">
        <v>34</v>
      </c>
      <c r="B38" s="353" t="s">
        <v>100</v>
      </c>
      <c r="C38" s="357">
        <v>171258</v>
      </c>
      <c r="D38" s="159">
        <v>8956747.6099999994</v>
      </c>
      <c r="E38" s="159">
        <v>10430403.310000001</v>
      </c>
      <c r="F38" s="321">
        <v>60.9</v>
      </c>
      <c r="G38" s="208">
        <v>215880</v>
      </c>
      <c r="H38" s="159">
        <v>10847129.23</v>
      </c>
      <c r="I38" s="159">
        <v>12827276.529999999</v>
      </c>
      <c r="J38" s="321">
        <v>59.42</v>
      </c>
      <c r="K38" s="369">
        <v>44622</v>
      </c>
      <c r="L38" s="226">
        <v>0.2606</v>
      </c>
    </row>
    <row r="39" spans="1:12" ht="19.5" thickBot="1">
      <c r="A39" s="359">
        <v>35</v>
      </c>
      <c r="B39" s="360" t="s">
        <v>101</v>
      </c>
      <c r="C39" s="361">
        <v>1784718</v>
      </c>
      <c r="D39" s="323">
        <v>92351264.120000005</v>
      </c>
      <c r="E39" s="323">
        <v>122718784.81999999</v>
      </c>
      <c r="F39" s="324">
        <v>68.760000000000005</v>
      </c>
      <c r="G39" s="322">
        <v>1829094</v>
      </c>
      <c r="H39" s="323">
        <v>90950660.349999994</v>
      </c>
      <c r="I39" s="323">
        <v>122663679.45</v>
      </c>
      <c r="J39" s="324">
        <v>67.06</v>
      </c>
      <c r="K39" s="214">
        <v>44376</v>
      </c>
      <c r="L39" s="325">
        <v>2.4899999999999999E-2</v>
      </c>
    </row>
    <row r="40" spans="1:12" ht="18.75">
      <c r="A40" s="363"/>
      <c r="B40" s="165"/>
      <c r="C40" s="364"/>
      <c r="D40" s="365"/>
      <c r="E40" s="365"/>
      <c r="F40" s="366"/>
      <c r="G40" s="364"/>
      <c r="H40" s="365"/>
      <c r="I40" s="365"/>
      <c r="J40" s="366"/>
      <c r="K40" s="370"/>
      <c r="L40" s="367"/>
    </row>
    <row r="41" spans="1:12" ht="18.75">
      <c r="A41" s="363"/>
      <c r="B41" s="165"/>
      <c r="C41" s="364"/>
      <c r="D41" s="365"/>
      <c r="E41" s="365"/>
      <c r="F41" s="366"/>
      <c r="G41" s="364"/>
      <c r="H41" s="365"/>
      <c r="I41" s="365"/>
      <c r="J41" s="366"/>
      <c r="K41" s="370"/>
      <c r="L41" s="367"/>
    </row>
    <row r="42" spans="1:12" ht="18.75">
      <c r="A42" s="235" t="s">
        <v>635</v>
      </c>
      <c r="B42" s="295"/>
      <c r="C42" s="295"/>
      <c r="D42" s="295"/>
      <c r="E42" s="148"/>
      <c r="F42" s="148"/>
      <c r="G42" s="148"/>
      <c r="H42" s="148"/>
      <c r="I42" s="148"/>
      <c r="J42" s="148"/>
      <c r="K42" s="148"/>
      <c r="L42" s="148"/>
    </row>
    <row r="43" spans="1:12" ht="18.75">
      <c r="A43" s="235" t="s">
        <v>685</v>
      </c>
      <c r="B43" s="295"/>
      <c r="C43" s="295"/>
      <c r="D43" s="295"/>
      <c r="E43" s="148"/>
      <c r="F43" s="148"/>
      <c r="G43" s="148"/>
      <c r="H43" s="148"/>
      <c r="I43" s="148"/>
      <c r="J43" s="148"/>
      <c r="K43" s="148"/>
      <c r="L43" s="148"/>
    </row>
  </sheetData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Normal="100" workbookViewId="0">
      <selection activeCell="F1" sqref="F1"/>
    </sheetView>
  </sheetViews>
  <sheetFormatPr defaultRowHeight="15"/>
  <cols>
    <col min="2" max="2" width="55.85546875" customWidth="1"/>
    <col min="3" max="6" width="20.7109375" customWidth="1"/>
  </cols>
  <sheetData>
    <row r="1" spans="1:6" ht="21">
      <c r="A1" s="248" t="s">
        <v>727</v>
      </c>
      <c r="B1" s="249"/>
      <c r="C1" s="249"/>
      <c r="D1" s="249"/>
      <c r="E1" s="249"/>
      <c r="F1" s="249"/>
    </row>
    <row r="2" spans="1:6" ht="21">
      <c r="A2" s="250" t="s">
        <v>699</v>
      </c>
      <c r="B2" s="249"/>
      <c r="C2" s="249"/>
      <c r="D2" s="249"/>
      <c r="E2" s="249"/>
      <c r="F2" s="249"/>
    </row>
    <row r="3" spans="1:6" ht="21">
      <c r="A3" s="249"/>
      <c r="B3" s="249"/>
      <c r="C3" s="249"/>
      <c r="D3" s="249"/>
      <c r="E3" s="249"/>
      <c r="F3" s="249"/>
    </row>
    <row r="4" spans="1:6" ht="42">
      <c r="A4" s="326" t="s">
        <v>157</v>
      </c>
      <c r="B4" s="326" t="s">
        <v>43</v>
      </c>
      <c r="C4" s="251" t="s">
        <v>25</v>
      </c>
      <c r="D4" s="251" t="s">
        <v>7</v>
      </c>
      <c r="E4" s="251" t="s">
        <v>632</v>
      </c>
      <c r="F4" s="251" t="s">
        <v>633</v>
      </c>
    </row>
    <row r="5" spans="1:6" ht="21">
      <c r="A5" s="256">
        <v>1</v>
      </c>
      <c r="B5" s="256" t="s">
        <v>44</v>
      </c>
      <c r="C5" s="253">
        <v>15776</v>
      </c>
      <c r="D5" s="258">
        <v>357875840.10000002</v>
      </c>
      <c r="E5" s="254">
        <v>358203581.30000001</v>
      </c>
      <c r="F5" s="255">
        <v>22705.599999999999</v>
      </c>
    </row>
    <row r="6" spans="1:6" ht="21">
      <c r="A6" s="256">
        <v>2</v>
      </c>
      <c r="B6" s="256" t="s">
        <v>55</v>
      </c>
      <c r="C6" s="253">
        <v>193120</v>
      </c>
      <c r="D6" s="258">
        <v>334694252.18000001</v>
      </c>
      <c r="E6" s="254">
        <v>339560312.07999998</v>
      </c>
      <c r="F6" s="255">
        <v>1758.29</v>
      </c>
    </row>
    <row r="7" spans="1:6" ht="21">
      <c r="A7" s="256">
        <v>3</v>
      </c>
      <c r="B7" s="256" t="s">
        <v>48</v>
      </c>
      <c r="C7" s="253">
        <v>146736</v>
      </c>
      <c r="D7" s="258">
        <v>217812843.34999999</v>
      </c>
      <c r="E7" s="254">
        <v>219604663.75</v>
      </c>
      <c r="F7" s="255">
        <v>1496.6</v>
      </c>
    </row>
    <row r="8" spans="1:6" ht="21">
      <c r="A8" s="256">
        <v>4</v>
      </c>
      <c r="B8" s="256" t="s">
        <v>46</v>
      </c>
      <c r="C8" s="253">
        <v>10702</v>
      </c>
      <c r="D8" s="258">
        <v>213273366.15000001</v>
      </c>
      <c r="E8" s="254">
        <v>213465013.05000001</v>
      </c>
      <c r="F8" s="255">
        <v>19946.27</v>
      </c>
    </row>
    <row r="9" spans="1:6" ht="21">
      <c r="A9" s="256">
        <v>5</v>
      </c>
      <c r="B9" s="256" t="s">
        <v>50</v>
      </c>
      <c r="C9" s="253">
        <v>142372</v>
      </c>
      <c r="D9" s="258">
        <v>213134445</v>
      </c>
      <c r="E9" s="254">
        <v>214882553.90000001</v>
      </c>
      <c r="F9" s="255">
        <v>1509.3</v>
      </c>
    </row>
    <row r="10" spans="1:6" ht="21">
      <c r="A10" s="256">
        <v>6</v>
      </c>
      <c r="B10" s="256" t="s">
        <v>102</v>
      </c>
      <c r="C10" s="253">
        <v>6747706</v>
      </c>
      <c r="D10" s="258">
        <v>166509202.59999999</v>
      </c>
      <c r="E10" s="254">
        <v>210238799.19999999</v>
      </c>
      <c r="F10" s="255">
        <v>31.16</v>
      </c>
    </row>
    <row r="11" spans="1:6" ht="21">
      <c r="A11" s="256">
        <v>7</v>
      </c>
      <c r="B11" s="256" t="s">
        <v>103</v>
      </c>
      <c r="C11" s="253">
        <v>95884</v>
      </c>
      <c r="D11" s="258">
        <v>164684805.94999999</v>
      </c>
      <c r="E11" s="254">
        <v>166777683.55000001</v>
      </c>
      <c r="F11" s="255">
        <v>1739.37</v>
      </c>
    </row>
    <row r="12" spans="1:6" ht="21">
      <c r="A12" s="256">
        <v>8</v>
      </c>
      <c r="B12" s="256" t="s">
        <v>104</v>
      </c>
      <c r="C12" s="253">
        <v>3006437</v>
      </c>
      <c r="D12" s="258">
        <v>148510188.43000001</v>
      </c>
      <c r="E12" s="254">
        <v>194793783.22999999</v>
      </c>
      <c r="F12" s="255">
        <v>64.790000000000006</v>
      </c>
    </row>
    <row r="13" spans="1:6" ht="21">
      <c r="A13" s="256">
        <v>9</v>
      </c>
      <c r="B13" s="256" t="s">
        <v>68</v>
      </c>
      <c r="C13" s="253">
        <v>64468</v>
      </c>
      <c r="D13" s="258">
        <v>147542265.90000001</v>
      </c>
      <c r="E13" s="254">
        <v>149158012.30000001</v>
      </c>
      <c r="F13" s="255">
        <v>2313.6799999999998</v>
      </c>
    </row>
    <row r="14" spans="1:6" ht="21">
      <c r="A14" s="256">
        <v>10</v>
      </c>
      <c r="B14" s="256" t="s">
        <v>105</v>
      </c>
      <c r="C14" s="253">
        <v>366896</v>
      </c>
      <c r="D14" s="258">
        <v>146557692.38</v>
      </c>
      <c r="E14" s="254">
        <v>151574150.08000001</v>
      </c>
      <c r="F14" s="255">
        <v>413.13</v>
      </c>
    </row>
    <row r="15" spans="1:6" ht="21">
      <c r="A15" s="256">
        <v>11</v>
      </c>
      <c r="B15" s="256" t="s">
        <v>54</v>
      </c>
      <c r="C15" s="253">
        <v>3150492</v>
      </c>
      <c r="D15" s="258">
        <v>139093158.69999999</v>
      </c>
      <c r="E15" s="254">
        <v>171497776.90000001</v>
      </c>
      <c r="F15" s="255">
        <v>54.44</v>
      </c>
    </row>
    <row r="16" spans="1:6" ht="21">
      <c r="A16" s="256">
        <v>12</v>
      </c>
      <c r="B16" s="256" t="s">
        <v>106</v>
      </c>
      <c r="C16" s="253">
        <v>6465792</v>
      </c>
      <c r="D16" s="258">
        <v>136915124.19999999</v>
      </c>
      <c r="E16" s="254">
        <v>172331151.19999999</v>
      </c>
      <c r="F16" s="255">
        <v>26.65</v>
      </c>
    </row>
    <row r="17" spans="1:6" ht="21">
      <c r="A17" s="256">
        <v>13</v>
      </c>
      <c r="B17" s="256" t="s">
        <v>53</v>
      </c>
      <c r="C17" s="253">
        <v>403366</v>
      </c>
      <c r="D17" s="258">
        <v>121961711.95</v>
      </c>
      <c r="E17" s="254">
        <v>126361835.75</v>
      </c>
      <c r="F17" s="255">
        <v>313.27</v>
      </c>
    </row>
    <row r="18" spans="1:6" ht="21">
      <c r="A18" s="256">
        <v>14</v>
      </c>
      <c r="B18" s="256" t="s">
        <v>107</v>
      </c>
      <c r="C18" s="253">
        <v>26570</v>
      </c>
      <c r="D18" s="258">
        <v>98153433.359999999</v>
      </c>
      <c r="E18" s="254">
        <v>98668808.859999999</v>
      </c>
      <c r="F18" s="255">
        <v>3713.54</v>
      </c>
    </row>
    <row r="19" spans="1:6" ht="21">
      <c r="A19" s="256">
        <v>15</v>
      </c>
      <c r="B19" s="256" t="s">
        <v>56</v>
      </c>
      <c r="C19" s="253">
        <v>1246539</v>
      </c>
      <c r="D19" s="258">
        <v>96288227.099999994</v>
      </c>
      <c r="E19" s="254">
        <v>112155726.8</v>
      </c>
      <c r="F19" s="255">
        <v>89.97</v>
      </c>
    </row>
    <row r="20" spans="1:6" ht="21">
      <c r="A20" s="256">
        <v>16</v>
      </c>
      <c r="B20" s="256" t="s">
        <v>108</v>
      </c>
      <c r="C20" s="253">
        <v>1786709</v>
      </c>
      <c r="D20" s="258">
        <v>94597553.670000002</v>
      </c>
      <c r="E20" s="254">
        <v>108689695.06999999</v>
      </c>
      <c r="F20" s="255">
        <v>60.83</v>
      </c>
    </row>
    <row r="21" spans="1:6" ht="21">
      <c r="A21" s="256">
        <v>17</v>
      </c>
      <c r="B21" s="256" t="s">
        <v>101</v>
      </c>
      <c r="C21" s="253">
        <v>1829094</v>
      </c>
      <c r="D21" s="258">
        <v>90950660.349999994</v>
      </c>
      <c r="E21" s="254">
        <v>122663679.45</v>
      </c>
      <c r="F21" s="255">
        <v>67.06</v>
      </c>
    </row>
    <row r="22" spans="1:6" ht="21">
      <c r="A22" s="256">
        <v>18</v>
      </c>
      <c r="B22" s="256" t="s">
        <v>109</v>
      </c>
      <c r="C22" s="253">
        <v>7490700</v>
      </c>
      <c r="D22" s="258">
        <v>85103957.780000001</v>
      </c>
      <c r="E22" s="254">
        <v>121514059.18000001</v>
      </c>
      <c r="F22" s="255">
        <v>16.22</v>
      </c>
    </row>
    <row r="23" spans="1:6" ht="21">
      <c r="A23" s="256">
        <v>19</v>
      </c>
      <c r="B23" s="256" t="s">
        <v>47</v>
      </c>
      <c r="C23" s="253">
        <v>9918</v>
      </c>
      <c r="D23" s="258">
        <v>79114621.790000007</v>
      </c>
      <c r="E23" s="254">
        <v>79291723.890000001</v>
      </c>
      <c r="F23" s="255">
        <v>7994.73</v>
      </c>
    </row>
    <row r="24" spans="1:6" ht="21">
      <c r="A24" s="256">
        <v>20</v>
      </c>
      <c r="B24" s="256" t="s">
        <v>110</v>
      </c>
      <c r="C24" s="253">
        <v>45576</v>
      </c>
      <c r="D24" s="258">
        <v>76256406.980000004</v>
      </c>
      <c r="E24" s="254">
        <v>77350462.879999995</v>
      </c>
      <c r="F24" s="255">
        <v>1697.18</v>
      </c>
    </row>
    <row r="25" spans="1:6" ht="21">
      <c r="A25" s="256">
        <v>21</v>
      </c>
      <c r="B25" s="256" t="s">
        <v>111</v>
      </c>
      <c r="C25" s="253">
        <v>307755</v>
      </c>
      <c r="D25" s="258">
        <v>72820924.569999993</v>
      </c>
      <c r="E25" s="254">
        <v>80710166.469999999</v>
      </c>
      <c r="F25" s="255">
        <v>262.25</v>
      </c>
    </row>
    <row r="26" spans="1:6" ht="21">
      <c r="A26" s="256">
        <v>22</v>
      </c>
      <c r="B26" s="256" t="s">
        <v>112</v>
      </c>
      <c r="C26" s="253">
        <v>4946779</v>
      </c>
      <c r="D26" s="258">
        <v>67940241.150000006</v>
      </c>
      <c r="E26" s="254">
        <v>84110948.150000006</v>
      </c>
      <c r="F26" s="255">
        <v>17</v>
      </c>
    </row>
    <row r="27" spans="1:6" ht="21">
      <c r="A27" s="256">
        <v>23</v>
      </c>
      <c r="B27" s="256" t="s">
        <v>113</v>
      </c>
      <c r="C27" s="253">
        <v>1195215</v>
      </c>
      <c r="D27" s="258">
        <v>66290404.619999997</v>
      </c>
      <c r="E27" s="254">
        <v>82103657.519999996</v>
      </c>
      <c r="F27" s="255">
        <v>68.69</v>
      </c>
    </row>
    <row r="28" spans="1:6" ht="21">
      <c r="A28" s="256">
        <v>24</v>
      </c>
      <c r="B28" s="256" t="s">
        <v>114</v>
      </c>
      <c r="C28" s="253">
        <v>2469309</v>
      </c>
      <c r="D28" s="258">
        <v>64111244.539999999</v>
      </c>
      <c r="E28" s="254">
        <v>77654323.540000007</v>
      </c>
      <c r="F28" s="255">
        <v>31.45</v>
      </c>
    </row>
    <row r="29" spans="1:6" ht="21">
      <c r="A29" s="256">
        <v>25</v>
      </c>
      <c r="B29" s="256" t="s">
        <v>115</v>
      </c>
      <c r="C29" s="253">
        <v>1331479</v>
      </c>
      <c r="D29" s="258">
        <v>61653675.369999997</v>
      </c>
      <c r="E29" s="254">
        <v>69913431.269999996</v>
      </c>
      <c r="F29" s="255">
        <v>52.51</v>
      </c>
    </row>
    <row r="30" spans="1:6" ht="21">
      <c r="A30" s="256">
        <v>26</v>
      </c>
      <c r="B30" s="256" t="s">
        <v>75</v>
      </c>
      <c r="C30" s="253">
        <v>10015</v>
      </c>
      <c r="D30" s="258">
        <v>60964386.219999999</v>
      </c>
      <c r="E30" s="254">
        <v>61252245.32</v>
      </c>
      <c r="F30" s="255">
        <v>6116.05</v>
      </c>
    </row>
    <row r="31" spans="1:6" ht="21">
      <c r="A31" s="256">
        <v>27</v>
      </c>
      <c r="B31" s="256" t="s">
        <v>59</v>
      </c>
      <c r="C31" s="253">
        <v>1538559</v>
      </c>
      <c r="D31" s="258">
        <v>60182190.450000003</v>
      </c>
      <c r="E31" s="254">
        <v>70778979.25</v>
      </c>
      <c r="F31" s="255">
        <v>46</v>
      </c>
    </row>
    <row r="32" spans="1:6" ht="21">
      <c r="A32" s="256">
        <v>28</v>
      </c>
      <c r="B32" s="256" t="s">
        <v>116</v>
      </c>
      <c r="C32" s="253">
        <v>184174</v>
      </c>
      <c r="D32" s="258">
        <v>59304593.719999999</v>
      </c>
      <c r="E32" s="254">
        <v>61118149.520000003</v>
      </c>
      <c r="F32" s="255">
        <v>331.85</v>
      </c>
    </row>
    <row r="33" spans="1:6" ht="21">
      <c r="A33" s="256">
        <v>29</v>
      </c>
      <c r="B33" s="256" t="s">
        <v>52</v>
      </c>
      <c r="C33" s="253">
        <v>684974</v>
      </c>
      <c r="D33" s="258">
        <v>58715164.340000004</v>
      </c>
      <c r="E33" s="254">
        <v>65981380.340000004</v>
      </c>
      <c r="F33" s="255">
        <v>96.33</v>
      </c>
    </row>
    <row r="34" spans="1:6" ht="21">
      <c r="A34" s="256">
        <v>30</v>
      </c>
      <c r="B34" s="256" t="s">
        <v>117</v>
      </c>
      <c r="C34" s="253">
        <v>988150</v>
      </c>
      <c r="D34" s="258">
        <v>58002711.009999998</v>
      </c>
      <c r="E34" s="254">
        <v>71550249.109999999</v>
      </c>
      <c r="F34" s="255">
        <v>72.41</v>
      </c>
    </row>
    <row r="35" spans="1:6" ht="21">
      <c r="A35" s="256">
        <v>31</v>
      </c>
      <c r="B35" s="256" t="s">
        <v>118</v>
      </c>
      <c r="C35" s="253">
        <v>73398</v>
      </c>
      <c r="D35" s="258">
        <v>57601690.359999999</v>
      </c>
      <c r="E35" s="254">
        <v>58798451.060000002</v>
      </c>
      <c r="F35" s="255">
        <v>801.09</v>
      </c>
    </row>
    <row r="36" spans="1:6" ht="21">
      <c r="A36" s="256">
        <v>32</v>
      </c>
      <c r="B36" s="256" t="s">
        <v>119</v>
      </c>
      <c r="C36" s="253">
        <v>259466</v>
      </c>
      <c r="D36" s="258">
        <v>57518364.390000001</v>
      </c>
      <c r="E36" s="254">
        <v>62015428.090000004</v>
      </c>
      <c r="F36" s="255">
        <v>239.01</v>
      </c>
    </row>
    <row r="37" spans="1:6" ht="21">
      <c r="A37" s="256">
        <v>33</v>
      </c>
      <c r="B37" s="256" t="s">
        <v>49</v>
      </c>
      <c r="C37" s="253">
        <v>14314</v>
      </c>
      <c r="D37" s="258">
        <v>53224803.530000001</v>
      </c>
      <c r="E37" s="254">
        <v>53367372.729999997</v>
      </c>
      <c r="F37" s="255">
        <v>3728.33</v>
      </c>
    </row>
    <row r="38" spans="1:6" ht="21">
      <c r="A38" s="256">
        <v>34</v>
      </c>
      <c r="B38" s="256" t="s">
        <v>63</v>
      </c>
      <c r="C38" s="253">
        <v>240722</v>
      </c>
      <c r="D38" s="258">
        <v>51061641.390000001</v>
      </c>
      <c r="E38" s="254">
        <v>53889273.090000004</v>
      </c>
      <c r="F38" s="255">
        <v>223.87</v>
      </c>
    </row>
    <row r="39" spans="1:6" ht="21">
      <c r="A39" s="256">
        <v>35</v>
      </c>
      <c r="B39" s="256" t="s">
        <v>120</v>
      </c>
      <c r="C39" s="253">
        <v>203122</v>
      </c>
      <c r="D39" s="258">
        <v>47813533.729999997</v>
      </c>
      <c r="E39" s="254">
        <v>50013087.829999998</v>
      </c>
      <c r="F39" s="255">
        <v>246.22</v>
      </c>
    </row>
    <row r="40" spans="1:6" ht="21">
      <c r="A40" s="256">
        <v>36</v>
      </c>
      <c r="B40" s="256" t="s">
        <v>121</v>
      </c>
      <c r="C40" s="253">
        <v>5368</v>
      </c>
      <c r="D40" s="258">
        <v>46872752.149999999</v>
      </c>
      <c r="E40" s="254">
        <v>46978640.75</v>
      </c>
      <c r="F40" s="255">
        <v>8751.61</v>
      </c>
    </row>
    <row r="41" spans="1:6" ht="21">
      <c r="A41" s="256">
        <v>37</v>
      </c>
      <c r="B41" s="256" t="s">
        <v>122</v>
      </c>
      <c r="C41" s="253">
        <v>930374</v>
      </c>
      <c r="D41" s="258">
        <v>46819768.119999997</v>
      </c>
      <c r="E41" s="254">
        <v>55352225.719999999</v>
      </c>
      <c r="F41" s="255">
        <v>59.49</v>
      </c>
    </row>
    <row r="42" spans="1:6" ht="21">
      <c r="A42" s="256">
        <v>38</v>
      </c>
      <c r="B42" s="256" t="s">
        <v>123</v>
      </c>
      <c r="C42" s="253">
        <v>25832</v>
      </c>
      <c r="D42" s="258">
        <v>46506097.950000003</v>
      </c>
      <c r="E42" s="254">
        <v>47168326.950000003</v>
      </c>
      <c r="F42" s="255">
        <v>1825.96</v>
      </c>
    </row>
    <row r="43" spans="1:6" ht="21">
      <c r="A43" s="256">
        <v>39</v>
      </c>
      <c r="B43" s="256" t="s">
        <v>124</v>
      </c>
      <c r="C43" s="253">
        <v>1464961</v>
      </c>
      <c r="D43" s="258">
        <v>46464344.229999997</v>
      </c>
      <c r="E43" s="254">
        <v>65913522.530000001</v>
      </c>
      <c r="F43" s="255">
        <v>44.99</v>
      </c>
    </row>
    <row r="44" spans="1:6" ht="21">
      <c r="A44" s="256">
        <v>40</v>
      </c>
      <c r="B44" s="256" t="s">
        <v>69</v>
      </c>
      <c r="C44" s="253">
        <v>4586606</v>
      </c>
      <c r="D44" s="258">
        <v>46169366.799999997</v>
      </c>
      <c r="E44" s="254">
        <v>67713300.299999997</v>
      </c>
      <c r="F44" s="255">
        <v>14.76</v>
      </c>
    </row>
    <row r="45" spans="1:6" ht="21">
      <c r="A45" s="256">
        <v>41</v>
      </c>
      <c r="B45" s="256" t="s">
        <v>81</v>
      </c>
      <c r="C45" s="253">
        <v>989809</v>
      </c>
      <c r="D45" s="258">
        <v>44248114.130000003</v>
      </c>
      <c r="E45" s="254">
        <v>60018554.329999998</v>
      </c>
      <c r="F45" s="255">
        <v>60.64</v>
      </c>
    </row>
    <row r="46" spans="1:6" ht="21">
      <c r="A46" s="256">
        <v>42</v>
      </c>
      <c r="B46" s="256" t="s">
        <v>125</v>
      </c>
      <c r="C46" s="253">
        <v>35824</v>
      </c>
      <c r="D46" s="258">
        <v>43871421.909999996</v>
      </c>
      <c r="E46" s="254">
        <v>44248116.509999998</v>
      </c>
      <c r="F46" s="255">
        <v>1235.1500000000001</v>
      </c>
    </row>
    <row r="47" spans="1:6" ht="21">
      <c r="A47" s="256">
        <v>43</v>
      </c>
      <c r="B47" s="256" t="s">
        <v>126</v>
      </c>
      <c r="C47" s="253">
        <v>424325</v>
      </c>
      <c r="D47" s="258">
        <v>41282939.82</v>
      </c>
      <c r="E47" s="254">
        <v>49076743.020000003</v>
      </c>
      <c r="F47" s="255">
        <v>115.66</v>
      </c>
    </row>
    <row r="48" spans="1:6" ht="21">
      <c r="A48" s="256">
        <v>44</v>
      </c>
      <c r="B48" s="256" t="s">
        <v>127</v>
      </c>
      <c r="C48" s="253">
        <v>8122</v>
      </c>
      <c r="D48" s="258">
        <v>41168014.57</v>
      </c>
      <c r="E48" s="254">
        <v>41362674.469999999</v>
      </c>
      <c r="F48" s="255">
        <v>5092.67</v>
      </c>
    </row>
    <row r="49" spans="1:6" ht="21">
      <c r="A49" s="256">
        <v>45</v>
      </c>
      <c r="B49" s="256" t="s">
        <v>128</v>
      </c>
      <c r="C49" s="253">
        <v>579954</v>
      </c>
      <c r="D49" s="258">
        <v>40840455.420000002</v>
      </c>
      <c r="E49" s="254">
        <v>44313128.32</v>
      </c>
      <c r="F49" s="255">
        <v>76.41</v>
      </c>
    </row>
    <row r="50" spans="1:6" ht="21">
      <c r="A50" s="256">
        <v>46</v>
      </c>
      <c r="B50" s="256" t="s">
        <v>129</v>
      </c>
      <c r="C50" s="253">
        <v>998985</v>
      </c>
      <c r="D50" s="258">
        <v>40631831.460000001</v>
      </c>
      <c r="E50" s="254">
        <v>53484849.659999996</v>
      </c>
      <c r="F50" s="255">
        <v>53.54</v>
      </c>
    </row>
    <row r="51" spans="1:6" ht="21">
      <c r="A51" s="256">
        <v>47</v>
      </c>
      <c r="B51" s="256" t="s">
        <v>130</v>
      </c>
      <c r="C51" s="253">
        <v>3956980</v>
      </c>
      <c r="D51" s="258">
        <v>40628900.670000002</v>
      </c>
      <c r="E51" s="254">
        <v>60281624.170000002</v>
      </c>
      <c r="F51" s="255">
        <v>15.23</v>
      </c>
    </row>
    <row r="52" spans="1:6" ht="21">
      <c r="A52" s="256">
        <v>48</v>
      </c>
      <c r="B52" s="256" t="s">
        <v>131</v>
      </c>
      <c r="C52" s="253">
        <v>2953779</v>
      </c>
      <c r="D52" s="258">
        <v>38394641.75</v>
      </c>
      <c r="E52" s="254">
        <v>50759289.850000001</v>
      </c>
      <c r="F52" s="255">
        <v>17.18</v>
      </c>
    </row>
    <row r="53" spans="1:6" ht="21">
      <c r="A53" s="256">
        <v>49</v>
      </c>
      <c r="B53" s="256" t="s">
        <v>132</v>
      </c>
      <c r="C53" s="253">
        <v>10558</v>
      </c>
      <c r="D53" s="258">
        <v>38277581.460000001</v>
      </c>
      <c r="E53" s="254">
        <v>38374658.759999998</v>
      </c>
      <c r="F53" s="255">
        <v>3634.65</v>
      </c>
    </row>
    <row r="54" spans="1:6" ht="21">
      <c r="A54" s="256">
        <v>50</v>
      </c>
      <c r="B54" s="256" t="s">
        <v>51</v>
      </c>
      <c r="C54" s="253">
        <v>4306</v>
      </c>
      <c r="D54" s="258">
        <v>37956356.840000004</v>
      </c>
      <c r="E54" s="254">
        <v>38041950.240000002</v>
      </c>
      <c r="F54" s="255">
        <v>8834.64</v>
      </c>
    </row>
    <row r="55" spans="1:6" ht="21">
      <c r="A55" s="249"/>
      <c r="B55" s="249"/>
      <c r="C55" s="249"/>
      <c r="D55" s="249"/>
      <c r="E55" s="249"/>
      <c r="F55" s="249"/>
    </row>
    <row r="56" spans="1:6" ht="21">
      <c r="A56" s="249"/>
      <c r="B56" s="249"/>
      <c r="C56" s="249"/>
      <c r="D56" s="249"/>
      <c r="E56" s="249"/>
      <c r="F56" s="249"/>
    </row>
    <row r="57" spans="1:6" ht="21">
      <c r="A57" s="259" t="s">
        <v>635</v>
      </c>
      <c r="B57" s="371"/>
      <c r="C57" s="371"/>
      <c r="D57" s="371"/>
      <c r="E57" s="249"/>
      <c r="F57" s="249"/>
    </row>
    <row r="58" spans="1:6" ht="21">
      <c r="A58" s="259" t="s">
        <v>685</v>
      </c>
      <c r="B58" s="371"/>
      <c r="C58" s="371"/>
      <c r="D58" s="371"/>
      <c r="E58" s="249"/>
      <c r="F58" s="249"/>
    </row>
  </sheetData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workbookViewId="0">
      <selection activeCell="F1" sqref="F1"/>
    </sheetView>
  </sheetViews>
  <sheetFormatPr defaultRowHeight="15"/>
  <cols>
    <col min="2" max="2" width="49.28515625" customWidth="1"/>
    <col min="3" max="6" width="20.7109375" customWidth="1"/>
  </cols>
  <sheetData>
    <row r="1" spans="1:6" ht="21">
      <c r="A1" s="248" t="s">
        <v>728</v>
      </c>
      <c r="B1" s="249"/>
      <c r="C1" s="249"/>
      <c r="D1" s="249"/>
      <c r="E1" s="249"/>
      <c r="F1" s="249"/>
    </row>
    <row r="2" spans="1:6" ht="21">
      <c r="A2" s="250" t="s">
        <v>699</v>
      </c>
      <c r="B2" s="249"/>
      <c r="C2" s="249"/>
      <c r="D2" s="249"/>
      <c r="E2" s="249"/>
      <c r="F2" s="249"/>
    </row>
    <row r="3" spans="1:6" ht="21">
      <c r="A3" s="249"/>
      <c r="B3" s="249"/>
      <c r="C3" s="249"/>
      <c r="D3" s="249"/>
      <c r="E3" s="249"/>
      <c r="F3" s="249"/>
    </row>
    <row r="4" spans="1:6" ht="42">
      <c r="A4" s="326" t="s">
        <v>157</v>
      </c>
      <c r="B4" s="326" t="s">
        <v>43</v>
      </c>
      <c r="C4" s="251" t="s">
        <v>25</v>
      </c>
      <c r="D4" s="251" t="s">
        <v>7</v>
      </c>
      <c r="E4" s="251" t="s">
        <v>632</v>
      </c>
      <c r="F4" s="251" t="s">
        <v>633</v>
      </c>
    </row>
    <row r="5" spans="1:6" ht="21">
      <c r="A5" s="252">
        <v>1</v>
      </c>
      <c r="B5" s="256" t="s">
        <v>109</v>
      </c>
      <c r="C5" s="257">
        <v>7490700</v>
      </c>
      <c r="D5" s="254">
        <v>85103957.780000001</v>
      </c>
      <c r="E5" s="254">
        <v>121514059.18000001</v>
      </c>
      <c r="F5" s="255">
        <v>16.22</v>
      </c>
    </row>
    <row r="6" spans="1:6" ht="21">
      <c r="A6" s="252">
        <v>2</v>
      </c>
      <c r="B6" s="256" t="s">
        <v>102</v>
      </c>
      <c r="C6" s="257">
        <v>6747706</v>
      </c>
      <c r="D6" s="254">
        <v>166509202.59999999</v>
      </c>
      <c r="E6" s="254">
        <v>210238799.19999999</v>
      </c>
      <c r="F6" s="255">
        <v>31.16</v>
      </c>
    </row>
    <row r="7" spans="1:6" ht="21">
      <c r="A7" s="252">
        <v>3</v>
      </c>
      <c r="B7" s="256" t="s">
        <v>106</v>
      </c>
      <c r="C7" s="257">
        <v>6465792</v>
      </c>
      <c r="D7" s="254">
        <v>136915124.19999999</v>
      </c>
      <c r="E7" s="254">
        <v>172331151.19999999</v>
      </c>
      <c r="F7" s="255">
        <v>26.65</v>
      </c>
    </row>
    <row r="8" spans="1:6" ht="21">
      <c r="A8" s="252">
        <v>4</v>
      </c>
      <c r="B8" s="256" t="s">
        <v>112</v>
      </c>
      <c r="C8" s="257">
        <v>4946779</v>
      </c>
      <c r="D8" s="254">
        <v>67940241.150000006</v>
      </c>
      <c r="E8" s="254">
        <v>84110948.150000006</v>
      </c>
      <c r="F8" s="255">
        <v>17</v>
      </c>
    </row>
    <row r="9" spans="1:6" ht="21">
      <c r="A9" s="252">
        <v>5</v>
      </c>
      <c r="B9" s="256" t="s">
        <v>69</v>
      </c>
      <c r="C9" s="257">
        <v>4586606</v>
      </c>
      <c r="D9" s="254">
        <v>46169366.799999997</v>
      </c>
      <c r="E9" s="254">
        <v>67713300.299999997</v>
      </c>
      <c r="F9" s="255">
        <v>14.76</v>
      </c>
    </row>
    <row r="10" spans="1:6" ht="21">
      <c r="A10" s="252">
        <v>6</v>
      </c>
      <c r="B10" s="256" t="s">
        <v>130</v>
      </c>
      <c r="C10" s="257">
        <v>3956980</v>
      </c>
      <c r="D10" s="254">
        <v>40628900.670000002</v>
      </c>
      <c r="E10" s="254">
        <v>60281624.170000002</v>
      </c>
      <c r="F10" s="255">
        <v>15.23</v>
      </c>
    </row>
    <row r="11" spans="1:6" ht="21">
      <c r="A11" s="252">
        <v>7</v>
      </c>
      <c r="B11" s="256" t="s">
        <v>76</v>
      </c>
      <c r="C11" s="257">
        <v>3553833</v>
      </c>
      <c r="D11" s="254">
        <v>36580541.380000003</v>
      </c>
      <c r="E11" s="254">
        <v>52050510.68</v>
      </c>
      <c r="F11" s="255">
        <v>14.65</v>
      </c>
    </row>
    <row r="12" spans="1:6" ht="21">
      <c r="A12" s="252">
        <v>8</v>
      </c>
      <c r="B12" s="256" t="s">
        <v>54</v>
      </c>
      <c r="C12" s="257">
        <v>3150492</v>
      </c>
      <c r="D12" s="254">
        <v>139093158.69999999</v>
      </c>
      <c r="E12" s="254">
        <v>171497776.90000001</v>
      </c>
      <c r="F12" s="255">
        <v>54.44</v>
      </c>
    </row>
    <row r="13" spans="1:6" ht="21">
      <c r="A13" s="252">
        <v>9</v>
      </c>
      <c r="B13" s="256" t="s">
        <v>104</v>
      </c>
      <c r="C13" s="257">
        <v>3006437</v>
      </c>
      <c r="D13" s="254">
        <v>148510188.43000001</v>
      </c>
      <c r="E13" s="254">
        <v>194793783.22999999</v>
      </c>
      <c r="F13" s="255">
        <v>64.790000000000006</v>
      </c>
    </row>
    <row r="14" spans="1:6" ht="21">
      <c r="A14" s="252">
        <v>10</v>
      </c>
      <c r="B14" s="256" t="s">
        <v>131</v>
      </c>
      <c r="C14" s="257">
        <v>2953779</v>
      </c>
      <c r="D14" s="254">
        <v>38394641.75</v>
      </c>
      <c r="E14" s="254">
        <v>50759289.850000001</v>
      </c>
      <c r="F14" s="255">
        <v>17.18</v>
      </c>
    </row>
    <row r="15" spans="1:6" ht="21">
      <c r="A15" s="252">
        <v>11</v>
      </c>
      <c r="B15" s="256" t="s">
        <v>133</v>
      </c>
      <c r="C15" s="257">
        <v>2854173</v>
      </c>
      <c r="D15" s="254">
        <v>29783416.559999999</v>
      </c>
      <c r="E15" s="254">
        <v>43880366.759999998</v>
      </c>
      <c r="F15" s="255">
        <v>15.37</v>
      </c>
    </row>
    <row r="16" spans="1:6" ht="21">
      <c r="A16" s="252">
        <v>12</v>
      </c>
      <c r="B16" s="256" t="s">
        <v>71</v>
      </c>
      <c r="C16" s="257">
        <v>2796175</v>
      </c>
      <c r="D16" s="254">
        <v>20041190.190000001</v>
      </c>
      <c r="E16" s="254">
        <v>34145471.789999999</v>
      </c>
      <c r="F16" s="255">
        <v>12.21</v>
      </c>
    </row>
    <row r="17" spans="1:6" ht="21">
      <c r="A17" s="252">
        <v>13</v>
      </c>
      <c r="B17" s="256" t="s">
        <v>73</v>
      </c>
      <c r="C17" s="257">
        <v>2580430</v>
      </c>
      <c r="D17" s="254">
        <v>18203773.73</v>
      </c>
      <c r="E17" s="254">
        <v>30521803.73</v>
      </c>
      <c r="F17" s="255">
        <v>11.83</v>
      </c>
    </row>
    <row r="18" spans="1:6" ht="21">
      <c r="A18" s="252">
        <v>14</v>
      </c>
      <c r="B18" s="256" t="s">
        <v>134</v>
      </c>
      <c r="C18" s="257">
        <v>2485415</v>
      </c>
      <c r="D18" s="254">
        <v>20969871.57</v>
      </c>
      <c r="E18" s="254">
        <v>32855407.469999999</v>
      </c>
      <c r="F18" s="255">
        <v>13.22</v>
      </c>
    </row>
    <row r="19" spans="1:6" ht="21">
      <c r="A19" s="252">
        <v>15</v>
      </c>
      <c r="B19" s="256" t="s">
        <v>114</v>
      </c>
      <c r="C19" s="257">
        <v>2469309</v>
      </c>
      <c r="D19" s="254">
        <v>64111244.539999999</v>
      </c>
      <c r="E19" s="254">
        <v>77654323.540000007</v>
      </c>
      <c r="F19" s="255">
        <v>31.45</v>
      </c>
    </row>
    <row r="20" spans="1:6" ht="21">
      <c r="A20" s="252">
        <v>16</v>
      </c>
      <c r="B20" s="256" t="s">
        <v>77</v>
      </c>
      <c r="C20" s="257">
        <v>2366406</v>
      </c>
      <c r="D20" s="254">
        <v>16313297.1</v>
      </c>
      <c r="E20" s="254">
        <v>28951064.899999999</v>
      </c>
      <c r="F20" s="255">
        <v>12.23</v>
      </c>
    </row>
    <row r="21" spans="1:6" ht="21">
      <c r="A21" s="252">
        <v>17</v>
      </c>
      <c r="B21" s="256" t="s">
        <v>135</v>
      </c>
      <c r="C21" s="257">
        <v>2287286</v>
      </c>
      <c r="D21" s="254">
        <v>16173440.880000001</v>
      </c>
      <c r="E21" s="254">
        <v>27152529.98</v>
      </c>
      <c r="F21" s="255">
        <v>11.87</v>
      </c>
    </row>
    <row r="22" spans="1:6" ht="21">
      <c r="A22" s="252">
        <v>18</v>
      </c>
      <c r="B22" s="256" t="s">
        <v>64</v>
      </c>
      <c r="C22" s="257">
        <v>2277953</v>
      </c>
      <c r="D22" s="254">
        <v>22081213.629999999</v>
      </c>
      <c r="E22" s="254">
        <v>32665526.530000001</v>
      </c>
      <c r="F22" s="255">
        <v>14.34</v>
      </c>
    </row>
    <row r="23" spans="1:6" ht="21">
      <c r="A23" s="252">
        <v>19</v>
      </c>
      <c r="B23" s="256" t="s">
        <v>136</v>
      </c>
      <c r="C23" s="257">
        <v>2245060</v>
      </c>
      <c r="D23" s="254">
        <v>18405551.27</v>
      </c>
      <c r="E23" s="254">
        <v>29740753.07</v>
      </c>
      <c r="F23" s="255">
        <v>13.25</v>
      </c>
    </row>
    <row r="24" spans="1:6" ht="21">
      <c r="A24" s="252">
        <v>20</v>
      </c>
      <c r="B24" s="256" t="s">
        <v>137</v>
      </c>
      <c r="C24" s="257">
        <v>2219371</v>
      </c>
      <c r="D24" s="254">
        <v>19175275.890000001</v>
      </c>
      <c r="E24" s="254">
        <v>29882996.289999999</v>
      </c>
      <c r="F24" s="255">
        <v>13.46</v>
      </c>
    </row>
    <row r="25" spans="1:6" ht="21">
      <c r="A25" s="252">
        <v>21</v>
      </c>
      <c r="B25" s="256" t="s">
        <v>138</v>
      </c>
      <c r="C25" s="257">
        <v>2046936</v>
      </c>
      <c r="D25" s="254">
        <v>23971337.199999999</v>
      </c>
      <c r="E25" s="254">
        <v>34225764.399999999</v>
      </c>
      <c r="F25" s="255">
        <v>16.72</v>
      </c>
    </row>
    <row r="26" spans="1:6" ht="21">
      <c r="A26" s="252">
        <v>22</v>
      </c>
      <c r="B26" s="256" t="s">
        <v>139</v>
      </c>
      <c r="C26" s="257">
        <v>2041927</v>
      </c>
      <c r="D26" s="254">
        <v>27509655.640000001</v>
      </c>
      <c r="E26" s="254">
        <v>37963043.640000001</v>
      </c>
      <c r="F26" s="255">
        <v>18.59</v>
      </c>
    </row>
    <row r="27" spans="1:6" ht="21">
      <c r="A27" s="252">
        <v>23</v>
      </c>
      <c r="B27" s="256" t="s">
        <v>140</v>
      </c>
      <c r="C27" s="257">
        <v>1968998</v>
      </c>
      <c r="D27" s="254">
        <v>22812769.399999999</v>
      </c>
      <c r="E27" s="254">
        <v>31135714.100000001</v>
      </c>
      <c r="F27" s="255">
        <v>15.81</v>
      </c>
    </row>
    <row r="28" spans="1:6" ht="21">
      <c r="A28" s="252">
        <v>24</v>
      </c>
      <c r="B28" s="256" t="s">
        <v>74</v>
      </c>
      <c r="C28" s="257">
        <v>1955057</v>
      </c>
      <c r="D28" s="254">
        <v>23373197.359999999</v>
      </c>
      <c r="E28" s="254">
        <v>31986050.16</v>
      </c>
      <c r="F28" s="255">
        <v>16.36</v>
      </c>
    </row>
    <row r="29" spans="1:6" ht="21">
      <c r="A29" s="252">
        <v>25</v>
      </c>
      <c r="B29" s="256" t="s">
        <v>141</v>
      </c>
      <c r="C29" s="257">
        <v>1936369</v>
      </c>
      <c r="D29" s="254">
        <v>26203526.539999999</v>
      </c>
      <c r="E29" s="254">
        <v>35889983.240000002</v>
      </c>
      <c r="F29" s="255">
        <v>18.53</v>
      </c>
    </row>
    <row r="30" spans="1:6" ht="21">
      <c r="A30" s="252">
        <v>26</v>
      </c>
      <c r="B30" s="256" t="s">
        <v>142</v>
      </c>
      <c r="C30" s="257">
        <v>1928722</v>
      </c>
      <c r="D30" s="254">
        <v>24987761.75</v>
      </c>
      <c r="E30" s="254">
        <v>34254815.049999997</v>
      </c>
      <c r="F30" s="255">
        <v>17.760000000000002</v>
      </c>
    </row>
    <row r="31" spans="1:6" ht="21">
      <c r="A31" s="252">
        <v>27</v>
      </c>
      <c r="B31" s="256" t="s">
        <v>143</v>
      </c>
      <c r="C31" s="257">
        <v>1900880</v>
      </c>
      <c r="D31" s="254">
        <v>25260627.399999999</v>
      </c>
      <c r="E31" s="254">
        <v>33633724</v>
      </c>
      <c r="F31" s="255">
        <v>17.690000000000001</v>
      </c>
    </row>
    <row r="32" spans="1:6" ht="21">
      <c r="A32" s="252">
        <v>28</v>
      </c>
      <c r="B32" s="256" t="s">
        <v>144</v>
      </c>
      <c r="C32" s="257">
        <v>1887189</v>
      </c>
      <c r="D32" s="254">
        <v>15494801.880000001</v>
      </c>
      <c r="E32" s="254">
        <v>24935314.18</v>
      </c>
      <c r="F32" s="255">
        <v>13.21</v>
      </c>
    </row>
    <row r="33" spans="1:6" ht="21">
      <c r="A33" s="252">
        <v>29</v>
      </c>
      <c r="B33" s="256" t="s">
        <v>101</v>
      </c>
      <c r="C33" s="257">
        <v>1829094</v>
      </c>
      <c r="D33" s="254">
        <v>90950660.349999994</v>
      </c>
      <c r="E33" s="254">
        <v>122663679.45</v>
      </c>
      <c r="F33" s="255">
        <v>67.06</v>
      </c>
    </row>
    <row r="34" spans="1:6" ht="21">
      <c r="A34" s="252">
        <v>30</v>
      </c>
      <c r="B34" s="256" t="s">
        <v>108</v>
      </c>
      <c r="C34" s="257">
        <v>1786709</v>
      </c>
      <c r="D34" s="254">
        <v>94597553.670000002</v>
      </c>
      <c r="E34" s="254">
        <v>108689695.06999999</v>
      </c>
      <c r="F34" s="255">
        <v>60.83</v>
      </c>
    </row>
    <row r="35" spans="1:6" ht="21">
      <c r="A35" s="252">
        <v>31</v>
      </c>
      <c r="B35" s="256" t="s">
        <v>145</v>
      </c>
      <c r="C35" s="257">
        <v>1778603</v>
      </c>
      <c r="D35" s="254">
        <v>22472410.859999999</v>
      </c>
      <c r="E35" s="254">
        <v>30876378.359999999</v>
      </c>
      <c r="F35" s="255">
        <v>17.36</v>
      </c>
    </row>
    <row r="36" spans="1:6" ht="21">
      <c r="A36" s="252">
        <v>32</v>
      </c>
      <c r="B36" s="256" t="s">
        <v>146</v>
      </c>
      <c r="C36" s="257">
        <v>1768171</v>
      </c>
      <c r="D36" s="254">
        <v>11330698.779999999</v>
      </c>
      <c r="E36" s="254">
        <v>19783052.879999999</v>
      </c>
      <c r="F36" s="255">
        <v>11.19</v>
      </c>
    </row>
    <row r="37" spans="1:6" ht="21">
      <c r="A37" s="252">
        <v>33</v>
      </c>
      <c r="B37" s="256" t="s">
        <v>147</v>
      </c>
      <c r="C37" s="257">
        <v>1721646</v>
      </c>
      <c r="D37" s="254">
        <v>25566055.57</v>
      </c>
      <c r="E37" s="254">
        <v>35087289.770000003</v>
      </c>
      <c r="F37" s="255">
        <v>20.38</v>
      </c>
    </row>
    <row r="38" spans="1:6" ht="21">
      <c r="A38" s="252">
        <v>34</v>
      </c>
      <c r="B38" s="256" t="s">
        <v>86</v>
      </c>
      <c r="C38" s="257">
        <v>1701964</v>
      </c>
      <c r="D38" s="254">
        <v>15753318.869999999</v>
      </c>
      <c r="E38" s="254">
        <v>24469988.77</v>
      </c>
      <c r="F38" s="255">
        <v>14.38</v>
      </c>
    </row>
    <row r="39" spans="1:6" ht="21">
      <c r="A39" s="252">
        <v>35</v>
      </c>
      <c r="B39" s="256" t="s">
        <v>148</v>
      </c>
      <c r="C39" s="257">
        <v>1678257</v>
      </c>
      <c r="D39" s="254">
        <v>15373107.960000001</v>
      </c>
      <c r="E39" s="254">
        <v>23249277.859999999</v>
      </c>
      <c r="F39" s="255">
        <v>13.85</v>
      </c>
    </row>
    <row r="40" spans="1:6" ht="21">
      <c r="A40" s="252">
        <v>36</v>
      </c>
      <c r="B40" s="256" t="s">
        <v>149</v>
      </c>
      <c r="C40" s="257">
        <v>1672150</v>
      </c>
      <c r="D40" s="254">
        <v>13384359.300000001</v>
      </c>
      <c r="E40" s="254">
        <v>20916518.800000001</v>
      </c>
      <c r="F40" s="255">
        <v>12.51</v>
      </c>
    </row>
    <row r="41" spans="1:6" ht="21">
      <c r="A41" s="252">
        <v>37</v>
      </c>
      <c r="B41" s="256" t="s">
        <v>85</v>
      </c>
      <c r="C41" s="257">
        <v>1606123</v>
      </c>
      <c r="D41" s="254">
        <v>18923574.190000001</v>
      </c>
      <c r="E41" s="254">
        <v>26456595.390000001</v>
      </c>
      <c r="F41" s="255">
        <v>16.47</v>
      </c>
    </row>
    <row r="42" spans="1:6" ht="21">
      <c r="A42" s="252">
        <v>38</v>
      </c>
      <c r="B42" s="256" t="s">
        <v>59</v>
      </c>
      <c r="C42" s="257">
        <v>1538559</v>
      </c>
      <c r="D42" s="254">
        <v>60182190.450000003</v>
      </c>
      <c r="E42" s="254">
        <v>70778979.25</v>
      </c>
      <c r="F42" s="255">
        <v>46</v>
      </c>
    </row>
    <row r="43" spans="1:6" ht="21">
      <c r="A43" s="252">
        <v>39</v>
      </c>
      <c r="B43" s="256" t="s">
        <v>150</v>
      </c>
      <c r="C43" s="257">
        <v>1508526</v>
      </c>
      <c r="D43" s="254">
        <v>9813619.8900000006</v>
      </c>
      <c r="E43" s="254">
        <v>16559465.789999999</v>
      </c>
      <c r="F43" s="255">
        <v>10.98</v>
      </c>
    </row>
    <row r="44" spans="1:6" ht="21">
      <c r="A44" s="252">
        <v>40</v>
      </c>
      <c r="B44" s="256" t="s">
        <v>151</v>
      </c>
      <c r="C44" s="257">
        <v>1498384</v>
      </c>
      <c r="D44" s="254">
        <v>15823370.109999999</v>
      </c>
      <c r="E44" s="254">
        <v>22943331.109999999</v>
      </c>
      <c r="F44" s="255">
        <v>15.31</v>
      </c>
    </row>
    <row r="45" spans="1:6" ht="21">
      <c r="A45" s="252">
        <v>41</v>
      </c>
      <c r="B45" s="256" t="s">
        <v>152</v>
      </c>
      <c r="C45" s="257">
        <v>1470197</v>
      </c>
      <c r="D45" s="254">
        <v>12978682.609999999</v>
      </c>
      <c r="E45" s="254">
        <v>19597094.109999999</v>
      </c>
      <c r="F45" s="255">
        <v>13.33</v>
      </c>
    </row>
    <row r="46" spans="1:6" ht="21">
      <c r="A46" s="252">
        <v>42</v>
      </c>
      <c r="B46" s="256" t="s">
        <v>153</v>
      </c>
      <c r="C46" s="257">
        <v>1466595</v>
      </c>
      <c r="D46" s="254">
        <v>11121630.82</v>
      </c>
      <c r="E46" s="254">
        <v>16887351.620000001</v>
      </c>
      <c r="F46" s="255">
        <v>11.51</v>
      </c>
    </row>
    <row r="47" spans="1:6" ht="21">
      <c r="A47" s="252">
        <v>43</v>
      </c>
      <c r="B47" s="256" t="s">
        <v>124</v>
      </c>
      <c r="C47" s="257">
        <v>1464961</v>
      </c>
      <c r="D47" s="254">
        <v>46464344.229999997</v>
      </c>
      <c r="E47" s="254">
        <v>65913522.530000001</v>
      </c>
      <c r="F47" s="255">
        <v>44.99</v>
      </c>
    </row>
    <row r="48" spans="1:6" ht="21">
      <c r="A48" s="252">
        <v>44</v>
      </c>
      <c r="B48" s="256" t="s">
        <v>154</v>
      </c>
      <c r="C48" s="257">
        <v>1405115</v>
      </c>
      <c r="D48" s="254">
        <v>18289498.940000001</v>
      </c>
      <c r="E48" s="254">
        <v>24137131.239999998</v>
      </c>
      <c r="F48" s="255">
        <v>17.18</v>
      </c>
    </row>
    <row r="49" spans="1:6" ht="21">
      <c r="A49" s="252">
        <v>45</v>
      </c>
      <c r="B49" s="256" t="s">
        <v>83</v>
      </c>
      <c r="C49" s="257">
        <v>1402630</v>
      </c>
      <c r="D49" s="254">
        <v>33232601.809999999</v>
      </c>
      <c r="E49" s="254">
        <v>48315128.210000001</v>
      </c>
      <c r="F49" s="255">
        <v>34.450000000000003</v>
      </c>
    </row>
    <row r="50" spans="1:6" ht="21">
      <c r="A50" s="252">
        <v>46</v>
      </c>
      <c r="B50" s="256" t="s">
        <v>115</v>
      </c>
      <c r="C50" s="257">
        <v>1331479</v>
      </c>
      <c r="D50" s="254">
        <v>61653675.369999997</v>
      </c>
      <c r="E50" s="254">
        <v>69913431.269999996</v>
      </c>
      <c r="F50" s="255">
        <v>52.51</v>
      </c>
    </row>
    <row r="51" spans="1:6" ht="21">
      <c r="A51" s="252">
        <v>47</v>
      </c>
      <c r="B51" s="256" t="s">
        <v>56</v>
      </c>
      <c r="C51" s="257">
        <v>1246539</v>
      </c>
      <c r="D51" s="254">
        <v>96288227.099999994</v>
      </c>
      <c r="E51" s="254">
        <v>112155726.8</v>
      </c>
      <c r="F51" s="255">
        <v>89.97</v>
      </c>
    </row>
    <row r="52" spans="1:6" ht="21">
      <c r="A52" s="252">
        <v>48</v>
      </c>
      <c r="B52" s="256" t="s">
        <v>155</v>
      </c>
      <c r="C52" s="257">
        <v>1246019</v>
      </c>
      <c r="D52" s="254">
        <v>9676190.9900000002</v>
      </c>
      <c r="E52" s="254">
        <v>15325577.289999999</v>
      </c>
      <c r="F52" s="255">
        <v>12.3</v>
      </c>
    </row>
    <row r="53" spans="1:6" ht="21">
      <c r="A53" s="252">
        <v>49</v>
      </c>
      <c r="B53" s="256" t="s">
        <v>113</v>
      </c>
      <c r="C53" s="257">
        <v>1195215</v>
      </c>
      <c r="D53" s="254">
        <v>66290404.619999997</v>
      </c>
      <c r="E53" s="254">
        <v>82103657.519999996</v>
      </c>
      <c r="F53" s="255">
        <v>68.69</v>
      </c>
    </row>
    <row r="54" spans="1:6" ht="42">
      <c r="A54" s="252">
        <v>50</v>
      </c>
      <c r="B54" s="256" t="s">
        <v>95</v>
      </c>
      <c r="C54" s="257">
        <v>1188487</v>
      </c>
      <c r="D54" s="254">
        <v>20406161.75</v>
      </c>
      <c r="E54" s="254">
        <v>25287063.550000001</v>
      </c>
      <c r="F54" s="255">
        <v>21.28</v>
      </c>
    </row>
    <row r="55" spans="1:6" ht="21">
      <c r="A55" s="372"/>
      <c r="B55" s="372"/>
      <c r="C55" s="373"/>
      <c r="D55" s="374"/>
      <c r="E55" s="374"/>
      <c r="F55" s="375"/>
    </row>
    <row r="56" spans="1:6" ht="21">
      <c r="A56" s="249"/>
      <c r="B56" s="249"/>
      <c r="C56" s="249"/>
      <c r="D56" s="249"/>
      <c r="E56" s="249"/>
      <c r="F56" s="249"/>
    </row>
    <row r="57" spans="1:6" ht="21">
      <c r="A57" s="259" t="s">
        <v>635</v>
      </c>
      <c r="B57" s="371"/>
      <c r="C57" s="371"/>
      <c r="D57" s="249"/>
      <c r="E57" s="249"/>
      <c r="F57" s="249"/>
    </row>
    <row r="58" spans="1:6" ht="21">
      <c r="A58" s="259" t="s">
        <v>685</v>
      </c>
      <c r="B58" s="371"/>
      <c r="C58" s="371"/>
      <c r="D58" s="249"/>
      <c r="E58" s="249"/>
      <c r="F58" s="249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Normal="100" workbookViewId="0">
      <selection activeCell="H1" sqref="H1"/>
    </sheetView>
  </sheetViews>
  <sheetFormatPr defaultRowHeight="15"/>
  <cols>
    <col min="1" max="1" width="6" customWidth="1"/>
    <col min="2" max="2" width="10.42578125" customWidth="1"/>
    <col min="3" max="3" width="28.85546875" customWidth="1"/>
    <col min="4" max="4" width="53.7109375" customWidth="1"/>
    <col min="5" max="5" width="15.7109375" customWidth="1"/>
    <col min="6" max="7" width="18.7109375" bestFit="1" customWidth="1"/>
    <col min="8" max="8" width="15.7109375" customWidth="1"/>
  </cols>
  <sheetData>
    <row r="1" spans="1:8" ht="15.75">
      <c r="A1" s="136" t="s">
        <v>766</v>
      </c>
      <c r="B1" s="137"/>
      <c r="C1" s="137"/>
      <c r="D1" s="137"/>
      <c r="E1" s="137"/>
      <c r="F1" s="137"/>
      <c r="G1" s="137"/>
      <c r="H1" s="137"/>
    </row>
    <row r="2" spans="1:8" ht="15.75">
      <c r="A2" s="173" t="s">
        <v>703</v>
      </c>
      <c r="B2" s="137"/>
      <c r="C2" s="137"/>
      <c r="D2" s="137"/>
      <c r="E2" s="137"/>
      <c r="F2" s="137"/>
      <c r="G2" s="137"/>
      <c r="H2" s="137"/>
    </row>
    <row r="3" spans="1:8" ht="15.75">
      <c r="A3" s="137"/>
      <c r="B3" s="137"/>
      <c r="C3" s="137"/>
      <c r="D3" s="137"/>
      <c r="E3" s="137"/>
      <c r="F3" s="137"/>
      <c r="G3" s="137"/>
      <c r="H3" s="137"/>
    </row>
    <row r="4" spans="1:8" ht="31.5">
      <c r="A4" s="327" t="s">
        <v>640</v>
      </c>
      <c r="B4" s="327" t="s">
        <v>158</v>
      </c>
      <c r="C4" s="327" t="s">
        <v>43</v>
      </c>
      <c r="D4" s="327" t="s">
        <v>159</v>
      </c>
      <c r="E4" s="138" t="s">
        <v>25</v>
      </c>
      <c r="F4" s="138" t="s">
        <v>7</v>
      </c>
      <c r="G4" s="138" t="s">
        <v>632</v>
      </c>
      <c r="H4" s="138" t="s">
        <v>633</v>
      </c>
    </row>
    <row r="5" spans="1:8" ht="31.5">
      <c r="A5" s="139">
        <v>1</v>
      </c>
      <c r="B5" s="141" t="s">
        <v>236</v>
      </c>
      <c r="C5" s="141" t="s">
        <v>44</v>
      </c>
      <c r="D5" s="139" t="s">
        <v>237</v>
      </c>
      <c r="E5" s="140">
        <v>11590</v>
      </c>
      <c r="F5" s="145">
        <v>262808688.62</v>
      </c>
      <c r="G5" s="143">
        <v>263051979.41999999</v>
      </c>
      <c r="H5" s="174">
        <v>22696.46</v>
      </c>
    </row>
    <row r="6" spans="1:8" ht="31.5">
      <c r="A6" s="139">
        <v>2</v>
      </c>
      <c r="B6" s="141" t="s">
        <v>160</v>
      </c>
      <c r="C6" s="141" t="s">
        <v>50</v>
      </c>
      <c r="D6" s="139" t="s">
        <v>161</v>
      </c>
      <c r="E6" s="140">
        <v>132069</v>
      </c>
      <c r="F6" s="145">
        <v>195398586.50999999</v>
      </c>
      <c r="G6" s="143">
        <v>196939569.50999999</v>
      </c>
      <c r="H6" s="174">
        <v>1491.19</v>
      </c>
    </row>
    <row r="7" spans="1:8" ht="31.5">
      <c r="A7" s="139">
        <v>3</v>
      </c>
      <c r="B7" s="141" t="s">
        <v>183</v>
      </c>
      <c r="C7" s="141" t="s">
        <v>48</v>
      </c>
      <c r="D7" s="139" t="s">
        <v>184</v>
      </c>
      <c r="E7" s="140">
        <v>106654</v>
      </c>
      <c r="F7" s="145">
        <v>154182837.65000001</v>
      </c>
      <c r="G7" s="143">
        <v>155400086.65000001</v>
      </c>
      <c r="H7" s="174">
        <v>1457.05</v>
      </c>
    </row>
    <row r="8" spans="1:8" ht="15.75">
      <c r="A8" s="139">
        <v>4</v>
      </c>
      <c r="B8" s="141" t="s">
        <v>164</v>
      </c>
      <c r="C8" s="141" t="s">
        <v>68</v>
      </c>
      <c r="D8" s="139" t="s">
        <v>165</v>
      </c>
      <c r="E8" s="140">
        <v>64468</v>
      </c>
      <c r="F8" s="145">
        <v>147542265.90000001</v>
      </c>
      <c r="G8" s="143">
        <v>149158012.30000001</v>
      </c>
      <c r="H8" s="174">
        <v>2313.6799999999998</v>
      </c>
    </row>
    <row r="9" spans="1:8" ht="31.5">
      <c r="A9" s="139">
        <v>5</v>
      </c>
      <c r="B9" s="141" t="s">
        <v>162</v>
      </c>
      <c r="C9" s="141" t="s">
        <v>105</v>
      </c>
      <c r="D9" s="139" t="s">
        <v>163</v>
      </c>
      <c r="E9" s="140">
        <v>366896</v>
      </c>
      <c r="F9" s="145">
        <v>146557692.38</v>
      </c>
      <c r="G9" s="143">
        <v>151574150.08000001</v>
      </c>
      <c r="H9" s="174">
        <v>413.13</v>
      </c>
    </row>
    <row r="10" spans="1:8" ht="15.75">
      <c r="A10" s="139">
        <v>6</v>
      </c>
      <c r="B10" s="141" t="s">
        <v>238</v>
      </c>
      <c r="C10" s="141" t="s">
        <v>46</v>
      </c>
      <c r="D10" s="139" t="s">
        <v>239</v>
      </c>
      <c r="E10" s="140">
        <v>6425</v>
      </c>
      <c r="F10" s="145">
        <v>127693261.12</v>
      </c>
      <c r="G10" s="143">
        <v>127810561.92</v>
      </c>
      <c r="H10" s="174">
        <v>19892.689999999999</v>
      </c>
    </row>
    <row r="11" spans="1:8" ht="15.75">
      <c r="A11" s="139">
        <v>7</v>
      </c>
      <c r="B11" s="141" t="s">
        <v>181</v>
      </c>
      <c r="C11" s="141" t="s">
        <v>53</v>
      </c>
      <c r="D11" s="139" t="s">
        <v>182</v>
      </c>
      <c r="E11" s="140">
        <v>349787</v>
      </c>
      <c r="F11" s="145">
        <v>94846258.870000005</v>
      </c>
      <c r="G11" s="143">
        <v>98434759.069999993</v>
      </c>
      <c r="H11" s="174">
        <v>281.41000000000003</v>
      </c>
    </row>
    <row r="12" spans="1:8" ht="31.5">
      <c r="A12" s="139">
        <v>8</v>
      </c>
      <c r="B12" s="141" t="s">
        <v>166</v>
      </c>
      <c r="C12" s="141" t="s">
        <v>108</v>
      </c>
      <c r="D12" s="139" t="s">
        <v>691</v>
      </c>
      <c r="E12" s="140">
        <v>1691748</v>
      </c>
      <c r="F12" s="145">
        <v>89774872.370000005</v>
      </c>
      <c r="G12" s="143">
        <v>102983542.37</v>
      </c>
      <c r="H12" s="174">
        <v>60.87</v>
      </c>
    </row>
    <row r="13" spans="1:8" ht="15.75">
      <c r="A13" s="139">
        <v>9</v>
      </c>
      <c r="B13" s="141" t="s">
        <v>240</v>
      </c>
      <c r="C13" s="141" t="s">
        <v>46</v>
      </c>
      <c r="D13" s="139" t="s">
        <v>239</v>
      </c>
      <c r="E13" s="140">
        <v>4277</v>
      </c>
      <c r="F13" s="145">
        <v>85580105.030000001</v>
      </c>
      <c r="G13" s="143">
        <v>85654451.129999995</v>
      </c>
      <c r="H13" s="174">
        <v>20026.759999999998</v>
      </c>
    </row>
    <row r="14" spans="1:8" ht="31.5">
      <c r="A14" s="139">
        <v>10</v>
      </c>
      <c r="B14" s="141" t="s">
        <v>169</v>
      </c>
      <c r="C14" s="141" t="s">
        <v>102</v>
      </c>
      <c r="D14" s="139" t="s">
        <v>170</v>
      </c>
      <c r="E14" s="140">
        <v>2856500</v>
      </c>
      <c r="F14" s="145">
        <v>81947602.480000004</v>
      </c>
      <c r="G14" s="143">
        <v>105908500.98</v>
      </c>
      <c r="H14" s="174">
        <v>37.08</v>
      </c>
    </row>
    <row r="15" spans="1:8" ht="47.25">
      <c r="A15" s="139">
        <v>11</v>
      </c>
      <c r="B15" s="141" t="s">
        <v>167</v>
      </c>
      <c r="C15" s="141" t="s">
        <v>104</v>
      </c>
      <c r="D15" s="139" t="s">
        <v>168</v>
      </c>
      <c r="E15" s="140">
        <v>1449601</v>
      </c>
      <c r="F15" s="145">
        <v>81763205.120000005</v>
      </c>
      <c r="G15" s="143">
        <v>102169779.22</v>
      </c>
      <c r="H15" s="174">
        <v>70.48</v>
      </c>
    </row>
    <row r="16" spans="1:8" ht="15.75">
      <c r="A16" s="139">
        <v>12</v>
      </c>
      <c r="B16" s="141" t="s">
        <v>173</v>
      </c>
      <c r="C16" s="141" t="s">
        <v>55</v>
      </c>
      <c r="D16" s="139" t="s">
        <v>174</v>
      </c>
      <c r="E16" s="140">
        <v>46756</v>
      </c>
      <c r="F16" s="145">
        <v>80210156.150000006</v>
      </c>
      <c r="G16" s="143">
        <v>81188018.349999994</v>
      </c>
      <c r="H16" s="174">
        <v>1736.42</v>
      </c>
    </row>
    <row r="17" spans="1:8" ht="31.5">
      <c r="A17" s="139">
        <v>13</v>
      </c>
      <c r="B17" s="141" t="s">
        <v>175</v>
      </c>
      <c r="C17" s="141" t="s">
        <v>102</v>
      </c>
      <c r="D17" s="139" t="s">
        <v>176</v>
      </c>
      <c r="E17" s="140">
        <v>3456516</v>
      </c>
      <c r="F17" s="145">
        <v>72881810.849999994</v>
      </c>
      <c r="G17" s="143">
        <v>89653341.25</v>
      </c>
      <c r="H17" s="174">
        <v>25.94</v>
      </c>
    </row>
    <row r="18" spans="1:8" ht="31.5">
      <c r="A18" s="139">
        <v>14</v>
      </c>
      <c r="B18" s="141" t="s">
        <v>241</v>
      </c>
      <c r="C18" s="141" t="s">
        <v>44</v>
      </c>
      <c r="D18" s="139" t="s">
        <v>237</v>
      </c>
      <c r="E18" s="140">
        <v>2980</v>
      </c>
      <c r="F18" s="145">
        <v>67980261.290000007</v>
      </c>
      <c r="G18" s="143">
        <v>68039753.090000004</v>
      </c>
      <c r="H18" s="174">
        <v>22832.13</v>
      </c>
    </row>
    <row r="19" spans="1:8" ht="15.75">
      <c r="A19" s="139">
        <v>15</v>
      </c>
      <c r="B19" s="141" t="s">
        <v>191</v>
      </c>
      <c r="C19" s="141" t="s">
        <v>56</v>
      </c>
      <c r="D19" s="139" t="s">
        <v>192</v>
      </c>
      <c r="E19" s="140">
        <v>885445</v>
      </c>
      <c r="F19" s="145">
        <v>66928051.140000001</v>
      </c>
      <c r="G19" s="143">
        <v>79363853.939999998</v>
      </c>
      <c r="H19" s="174">
        <v>89.63</v>
      </c>
    </row>
    <row r="20" spans="1:8" ht="15.75">
      <c r="A20" s="139">
        <v>16</v>
      </c>
      <c r="B20" s="141" t="s">
        <v>177</v>
      </c>
      <c r="C20" s="141" t="s">
        <v>113</v>
      </c>
      <c r="D20" s="139" t="s">
        <v>178</v>
      </c>
      <c r="E20" s="140">
        <v>1195215</v>
      </c>
      <c r="F20" s="145">
        <v>66290404.619999997</v>
      </c>
      <c r="G20" s="143">
        <v>82103657.519999996</v>
      </c>
      <c r="H20" s="174">
        <v>68.69</v>
      </c>
    </row>
    <row r="21" spans="1:8" ht="15.75">
      <c r="A21" s="139">
        <v>17</v>
      </c>
      <c r="B21" s="141" t="s">
        <v>188</v>
      </c>
      <c r="C21" s="141" t="s">
        <v>103</v>
      </c>
      <c r="D21" s="139" t="s">
        <v>189</v>
      </c>
      <c r="E21" s="140">
        <v>33246</v>
      </c>
      <c r="F21" s="145">
        <v>57130113.649999999</v>
      </c>
      <c r="G21" s="143">
        <v>57806534.850000001</v>
      </c>
      <c r="H21" s="174">
        <v>1738.75</v>
      </c>
    </row>
    <row r="22" spans="1:8" ht="15.75">
      <c r="A22" s="139">
        <v>18</v>
      </c>
      <c r="B22" s="141" t="s">
        <v>185</v>
      </c>
      <c r="C22" s="141" t="s">
        <v>112</v>
      </c>
      <c r="D22" s="139" t="s">
        <v>186</v>
      </c>
      <c r="E22" s="140">
        <v>3936184</v>
      </c>
      <c r="F22" s="145">
        <v>56577220.539999999</v>
      </c>
      <c r="G22" s="143">
        <v>69362732.439999998</v>
      </c>
      <c r="H22" s="174">
        <v>17.62</v>
      </c>
    </row>
    <row r="23" spans="1:8" ht="31.5">
      <c r="A23" s="139">
        <v>19</v>
      </c>
      <c r="B23" s="141" t="s">
        <v>187</v>
      </c>
      <c r="C23" s="141" t="s">
        <v>119</v>
      </c>
      <c r="D23" s="139" t="s">
        <v>163</v>
      </c>
      <c r="E23" s="140">
        <v>246217</v>
      </c>
      <c r="F23" s="145">
        <v>55826264.399999999</v>
      </c>
      <c r="G23" s="143">
        <v>60047523.5</v>
      </c>
      <c r="H23" s="174">
        <v>243.88</v>
      </c>
    </row>
    <row r="24" spans="1:8" ht="15.75">
      <c r="A24" s="139">
        <v>20</v>
      </c>
      <c r="B24" s="141" t="s">
        <v>242</v>
      </c>
      <c r="C24" s="141" t="s">
        <v>49</v>
      </c>
      <c r="D24" s="139" t="s">
        <v>243</v>
      </c>
      <c r="E24" s="140">
        <v>14314</v>
      </c>
      <c r="F24" s="145">
        <v>53224803.530000001</v>
      </c>
      <c r="G24" s="143">
        <v>53367372.729999997</v>
      </c>
      <c r="H24" s="174">
        <v>3728.33</v>
      </c>
    </row>
    <row r="25" spans="1:8" ht="15.75">
      <c r="A25" s="139">
        <v>21</v>
      </c>
      <c r="B25" s="141" t="s">
        <v>201</v>
      </c>
      <c r="C25" s="141" t="s">
        <v>54</v>
      </c>
      <c r="D25" s="139" t="s">
        <v>202</v>
      </c>
      <c r="E25" s="140">
        <v>1443639</v>
      </c>
      <c r="F25" s="145">
        <v>52679321.32</v>
      </c>
      <c r="G25" s="143">
        <v>69890363.120000005</v>
      </c>
      <c r="H25" s="174">
        <v>48.41</v>
      </c>
    </row>
    <row r="26" spans="1:8" ht="15.75">
      <c r="A26" s="139">
        <v>22</v>
      </c>
      <c r="B26" s="141" t="s">
        <v>190</v>
      </c>
      <c r="C26" s="141" t="s">
        <v>107</v>
      </c>
      <c r="D26" s="139" t="s">
        <v>599</v>
      </c>
      <c r="E26" s="140">
        <v>13410</v>
      </c>
      <c r="F26" s="145">
        <v>52139132.579999998</v>
      </c>
      <c r="G26" s="143">
        <v>52397897.68</v>
      </c>
      <c r="H26" s="174">
        <v>3907.37</v>
      </c>
    </row>
    <row r="27" spans="1:8" ht="31.5">
      <c r="A27" s="139">
        <v>23</v>
      </c>
      <c r="B27" s="141" t="s">
        <v>193</v>
      </c>
      <c r="C27" s="141" t="s">
        <v>118</v>
      </c>
      <c r="D27" s="139" t="s">
        <v>194</v>
      </c>
      <c r="E27" s="140">
        <v>46050</v>
      </c>
      <c r="F27" s="145">
        <v>49580251.270000003</v>
      </c>
      <c r="G27" s="143">
        <v>50050681.469999999</v>
      </c>
      <c r="H27" s="174">
        <v>1086.8800000000001</v>
      </c>
    </row>
    <row r="28" spans="1:8" ht="15.75">
      <c r="A28" s="139">
        <v>24</v>
      </c>
      <c r="B28" s="141" t="s">
        <v>207</v>
      </c>
      <c r="C28" s="141" t="s">
        <v>75</v>
      </c>
      <c r="D28" s="139" t="s">
        <v>208</v>
      </c>
      <c r="E28" s="140">
        <v>7867</v>
      </c>
      <c r="F28" s="145">
        <v>48209538.310000002</v>
      </c>
      <c r="G28" s="143">
        <v>48435862.310000002</v>
      </c>
      <c r="H28" s="174">
        <v>6156.84</v>
      </c>
    </row>
    <row r="29" spans="1:8" ht="31.5">
      <c r="A29" s="139">
        <v>25</v>
      </c>
      <c r="B29" s="141" t="s">
        <v>195</v>
      </c>
      <c r="C29" s="141" t="s">
        <v>120</v>
      </c>
      <c r="D29" s="139" t="s">
        <v>196</v>
      </c>
      <c r="E29" s="140">
        <v>203122</v>
      </c>
      <c r="F29" s="145">
        <v>47813533.729999997</v>
      </c>
      <c r="G29" s="143">
        <v>50013087.829999998</v>
      </c>
      <c r="H29" s="174">
        <v>246.22</v>
      </c>
    </row>
    <row r="30" spans="1:8" ht="15.75">
      <c r="A30" s="139">
        <v>26</v>
      </c>
      <c r="B30" s="141" t="s">
        <v>179</v>
      </c>
      <c r="C30" s="141" t="s">
        <v>106</v>
      </c>
      <c r="D30" s="139" t="s">
        <v>180</v>
      </c>
      <c r="E30" s="140">
        <v>2409085</v>
      </c>
      <c r="F30" s="145">
        <v>46400176.25</v>
      </c>
      <c r="G30" s="143">
        <v>58634082.149999999</v>
      </c>
      <c r="H30" s="174">
        <v>24.34</v>
      </c>
    </row>
    <row r="31" spans="1:8" ht="15.75">
      <c r="A31" s="139">
        <v>27</v>
      </c>
      <c r="B31" s="141" t="s">
        <v>205</v>
      </c>
      <c r="C31" s="141" t="s">
        <v>123</v>
      </c>
      <c r="D31" s="139" t="s">
        <v>206</v>
      </c>
      <c r="E31" s="140">
        <v>24939</v>
      </c>
      <c r="F31" s="145">
        <v>45779662.170000002</v>
      </c>
      <c r="G31" s="143">
        <v>46418506.57</v>
      </c>
      <c r="H31" s="174">
        <v>1861.28</v>
      </c>
    </row>
    <row r="32" spans="1:8" ht="15.75">
      <c r="A32" s="139">
        <v>28</v>
      </c>
      <c r="B32" s="141" t="s">
        <v>212</v>
      </c>
      <c r="C32" s="141" t="s">
        <v>54</v>
      </c>
      <c r="D32" s="139" t="s">
        <v>213</v>
      </c>
      <c r="E32" s="140">
        <v>790324</v>
      </c>
      <c r="F32" s="145">
        <v>45310764.210000001</v>
      </c>
      <c r="G32" s="143">
        <v>54463549.710000001</v>
      </c>
      <c r="H32" s="174">
        <v>68.91</v>
      </c>
    </row>
    <row r="33" spans="1:8" ht="15.75">
      <c r="A33" s="139">
        <v>29</v>
      </c>
      <c r="B33" s="141" t="s">
        <v>211</v>
      </c>
      <c r="C33" s="141" t="s">
        <v>55</v>
      </c>
      <c r="D33" s="139" t="s">
        <v>174</v>
      </c>
      <c r="E33" s="140">
        <v>26099</v>
      </c>
      <c r="F33" s="145">
        <v>44610444.189999998</v>
      </c>
      <c r="G33" s="143">
        <v>45354202.789999999</v>
      </c>
      <c r="H33" s="174">
        <v>1737.78</v>
      </c>
    </row>
    <row r="34" spans="1:8" ht="31.5">
      <c r="A34" s="139">
        <v>30</v>
      </c>
      <c r="B34" s="141" t="s">
        <v>199</v>
      </c>
      <c r="C34" s="141" t="s">
        <v>101</v>
      </c>
      <c r="D34" s="139" t="s">
        <v>200</v>
      </c>
      <c r="E34" s="140">
        <v>1113453</v>
      </c>
      <c r="F34" s="145">
        <v>44262257.619999997</v>
      </c>
      <c r="G34" s="143">
        <v>64624395.520000003</v>
      </c>
      <c r="H34" s="174">
        <v>58.04</v>
      </c>
    </row>
    <row r="35" spans="1:8" ht="15.75">
      <c r="A35" s="139">
        <v>31</v>
      </c>
      <c r="B35" s="141" t="s">
        <v>244</v>
      </c>
      <c r="C35" s="141" t="s">
        <v>47</v>
      </c>
      <c r="D35" s="139" t="s">
        <v>245</v>
      </c>
      <c r="E35" s="140">
        <v>5459</v>
      </c>
      <c r="F35" s="145">
        <v>43438334.5</v>
      </c>
      <c r="G35" s="143">
        <v>43536983</v>
      </c>
      <c r="H35" s="174">
        <v>7975.27</v>
      </c>
    </row>
    <row r="36" spans="1:8" ht="15.75">
      <c r="A36" s="139">
        <v>32</v>
      </c>
      <c r="B36" s="141" t="s">
        <v>203</v>
      </c>
      <c r="C36" s="141" t="s">
        <v>132</v>
      </c>
      <c r="D36" s="139" t="s">
        <v>204</v>
      </c>
      <c r="E36" s="140">
        <v>10558</v>
      </c>
      <c r="F36" s="145">
        <v>38277581.460000001</v>
      </c>
      <c r="G36" s="143">
        <v>38374658.759999998</v>
      </c>
      <c r="H36" s="174">
        <v>3634.65</v>
      </c>
    </row>
    <row r="37" spans="1:8" ht="15.75">
      <c r="A37" s="139">
        <v>33</v>
      </c>
      <c r="B37" s="141" t="s">
        <v>219</v>
      </c>
      <c r="C37" s="141" t="s">
        <v>55</v>
      </c>
      <c r="D37" s="139" t="s">
        <v>174</v>
      </c>
      <c r="E37" s="140">
        <v>21778</v>
      </c>
      <c r="F37" s="145">
        <v>37217817.920000002</v>
      </c>
      <c r="G37" s="143">
        <v>37828492.420000002</v>
      </c>
      <c r="H37" s="174">
        <v>1737</v>
      </c>
    </row>
    <row r="38" spans="1:8" ht="31.5">
      <c r="A38" s="139">
        <v>34</v>
      </c>
      <c r="B38" s="141" t="s">
        <v>221</v>
      </c>
      <c r="C38" s="141" t="s">
        <v>69</v>
      </c>
      <c r="D38" s="139" t="s">
        <v>222</v>
      </c>
      <c r="E38" s="140">
        <v>3541230</v>
      </c>
      <c r="F38" s="145">
        <v>36358554.75</v>
      </c>
      <c r="G38" s="143">
        <v>52872011.649999999</v>
      </c>
      <c r="H38" s="174">
        <v>14.93</v>
      </c>
    </row>
    <row r="39" spans="1:8" ht="15.75">
      <c r="A39" s="139">
        <v>35</v>
      </c>
      <c r="B39" s="141" t="s">
        <v>246</v>
      </c>
      <c r="C39" s="141" t="s">
        <v>52</v>
      </c>
      <c r="D39" s="139" t="s">
        <v>247</v>
      </c>
      <c r="E39" s="140">
        <v>422636</v>
      </c>
      <c r="F39" s="145">
        <v>35639077.789999999</v>
      </c>
      <c r="G39" s="143">
        <v>40816667.890000001</v>
      </c>
      <c r="H39" s="174">
        <v>96.58</v>
      </c>
    </row>
    <row r="40" spans="1:8" ht="15.75">
      <c r="A40" s="139">
        <v>36</v>
      </c>
      <c r="B40" s="141" t="s">
        <v>248</v>
      </c>
      <c r="C40" s="141" t="s">
        <v>58</v>
      </c>
      <c r="D40" s="139" t="s">
        <v>249</v>
      </c>
      <c r="E40" s="140">
        <v>123597</v>
      </c>
      <c r="F40" s="145">
        <v>33858891.109999999</v>
      </c>
      <c r="G40" s="143">
        <v>36577545.909999996</v>
      </c>
      <c r="H40" s="174">
        <v>295.94</v>
      </c>
    </row>
    <row r="41" spans="1:8" ht="15.75">
      <c r="A41" s="139">
        <v>37</v>
      </c>
      <c r="B41" s="141" t="s">
        <v>250</v>
      </c>
      <c r="C41" s="141" t="s">
        <v>47</v>
      </c>
      <c r="D41" s="139" t="s">
        <v>245</v>
      </c>
      <c r="E41" s="140">
        <v>4185</v>
      </c>
      <c r="F41" s="145">
        <v>33502790.210000001</v>
      </c>
      <c r="G41" s="143">
        <v>33575807.909999996</v>
      </c>
      <c r="H41" s="174">
        <v>8022.89</v>
      </c>
    </row>
    <row r="42" spans="1:8" ht="31.5">
      <c r="A42" s="139">
        <v>38</v>
      </c>
      <c r="B42" s="141" t="s">
        <v>216</v>
      </c>
      <c r="C42" s="141" t="s">
        <v>101</v>
      </c>
      <c r="D42" s="139" t="s">
        <v>217</v>
      </c>
      <c r="E42" s="140">
        <v>470897</v>
      </c>
      <c r="F42" s="145">
        <v>33341503.960000001</v>
      </c>
      <c r="G42" s="143">
        <v>40373123.060000002</v>
      </c>
      <c r="H42" s="174">
        <v>85.74</v>
      </c>
    </row>
    <row r="43" spans="1:8" ht="15.75">
      <c r="A43" s="139">
        <v>39</v>
      </c>
      <c r="B43" s="141" t="s">
        <v>197</v>
      </c>
      <c r="C43" s="141" t="s">
        <v>109</v>
      </c>
      <c r="D43" s="139" t="s">
        <v>198</v>
      </c>
      <c r="E43" s="140">
        <v>2672255</v>
      </c>
      <c r="F43" s="145">
        <v>32619365.370000001</v>
      </c>
      <c r="G43" s="143">
        <v>45469991.57</v>
      </c>
      <c r="H43" s="174">
        <v>17.02</v>
      </c>
    </row>
    <row r="44" spans="1:8" ht="15.75">
      <c r="A44" s="139">
        <v>40</v>
      </c>
      <c r="B44" s="141" t="s">
        <v>226</v>
      </c>
      <c r="C44" s="141" t="s">
        <v>55</v>
      </c>
      <c r="D44" s="139" t="s">
        <v>174</v>
      </c>
      <c r="E44" s="140">
        <v>18766</v>
      </c>
      <c r="F44" s="145">
        <v>32089821.25</v>
      </c>
      <c r="G44" s="143">
        <v>32592634.25</v>
      </c>
      <c r="H44" s="174">
        <v>1736.79</v>
      </c>
    </row>
    <row r="45" spans="1:8" ht="15.75">
      <c r="A45" s="139">
        <v>41</v>
      </c>
      <c r="B45" s="141" t="s">
        <v>218</v>
      </c>
      <c r="C45" s="141" t="s">
        <v>103</v>
      </c>
      <c r="D45" s="139" t="s">
        <v>733</v>
      </c>
      <c r="E45" s="140">
        <v>18556</v>
      </c>
      <c r="F45" s="145">
        <v>31935684.760000002</v>
      </c>
      <c r="G45" s="143">
        <v>32269089.859999999</v>
      </c>
      <c r="H45" s="174">
        <v>1739.01</v>
      </c>
    </row>
    <row r="46" spans="1:8" ht="15.75">
      <c r="A46" s="139">
        <v>42</v>
      </c>
      <c r="B46" s="141" t="s">
        <v>223</v>
      </c>
      <c r="C46" s="141" t="s">
        <v>224</v>
      </c>
      <c r="D46" s="139" t="s">
        <v>225</v>
      </c>
      <c r="E46" s="140">
        <v>19420</v>
      </c>
      <c r="F46" s="145">
        <v>31264873.039999999</v>
      </c>
      <c r="G46" s="143">
        <v>31589011.239999998</v>
      </c>
      <c r="H46" s="174">
        <v>1626.62</v>
      </c>
    </row>
    <row r="47" spans="1:8" ht="31.5">
      <c r="A47" s="139">
        <v>43</v>
      </c>
      <c r="B47" s="141" t="s">
        <v>251</v>
      </c>
      <c r="C47" s="141" t="s">
        <v>131</v>
      </c>
      <c r="D47" s="139" t="s">
        <v>252</v>
      </c>
      <c r="E47" s="140">
        <v>2495147</v>
      </c>
      <c r="F47" s="145">
        <v>30840993.129999999</v>
      </c>
      <c r="G47" s="143">
        <v>41446694.93</v>
      </c>
      <c r="H47" s="174">
        <v>16.61</v>
      </c>
    </row>
    <row r="48" spans="1:8" ht="15.75">
      <c r="A48" s="139">
        <v>44</v>
      </c>
      <c r="B48" s="141" t="s">
        <v>171</v>
      </c>
      <c r="C48" s="141" t="s">
        <v>48</v>
      </c>
      <c r="D48" s="139" t="s">
        <v>172</v>
      </c>
      <c r="E48" s="140">
        <v>20930</v>
      </c>
      <c r="F48" s="145">
        <v>30316532.460000001</v>
      </c>
      <c r="G48" s="143">
        <v>30548457.859999999</v>
      </c>
      <c r="H48" s="174">
        <v>1459.55</v>
      </c>
    </row>
    <row r="49" spans="1:8" ht="31.5">
      <c r="A49" s="139">
        <v>45</v>
      </c>
      <c r="B49" s="141" t="s">
        <v>214</v>
      </c>
      <c r="C49" s="141" t="s">
        <v>104</v>
      </c>
      <c r="D49" s="139" t="s">
        <v>215</v>
      </c>
      <c r="E49" s="140">
        <v>512883</v>
      </c>
      <c r="F49" s="145">
        <v>29427095.280000001</v>
      </c>
      <c r="G49" s="143">
        <v>36453821.780000001</v>
      </c>
      <c r="H49" s="174">
        <v>71.08</v>
      </c>
    </row>
    <row r="50" spans="1:8" ht="15.75">
      <c r="A50" s="139">
        <v>46</v>
      </c>
      <c r="B50" s="141" t="s">
        <v>227</v>
      </c>
      <c r="C50" s="141" t="s">
        <v>55</v>
      </c>
      <c r="D50" s="139" t="s">
        <v>228</v>
      </c>
      <c r="E50" s="140">
        <v>16604</v>
      </c>
      <c r="F50" s="145">
        <v>28524483.539999999</v>
      </c>
      <c r="G50" s="143">
        <v>28847488.440000001</v>
      </c>
      <c r="H50" s="174">
        <v>1737.38</v>
      </c>
    </row>
    <row r="51" spans="1:8" ht="31.5">
      <c r="A51" s="139">
        <v>47</v>
      </c>
      <c r="B51" s="141" t="s">
        <v>253</v>
      </c>
      <c r="C51" s="141" t="s">
        <v>48</v>
      </c>
      <c r="D51" s="139" t="s">
        <v>184</v>
      </c>
      <c r="E51" s="140">
        <v>16287</v>
      </c>
      <c r="F51" s="145">
        <v>28236863.550000001</v>
      </c>
      <c r="G51" s="143">
        <v>28525838.949999999</v>
      </c>
      <c r="H51" s="174">
        <v>1751.45</v>
      </c>
    </row>
    <row r="52" spans="1:8" ht="15.75">
      <c r="A52" s="139">
        <v>48</v>
      </c>
      <c r="B52" s="141" t="s">
        <v>254</v>
      </c>
      <c r="C52" s="141" t="s">
        <v>121</v>
      </c>
      <c r="D52" s="139" t="s">
        <v>255</v>
      </c>
      <c r="E52" s="140">
        <v>3140</v>
      </c>
      <c r="F52" s="145">
        <v>28086919.07</v>
      </c>
      <c r="G52" s="143">
        <v>28147609.670000002</v>
      </c>
      <c r="H52" s="174">
        <v>8964.2099999999991</v>
      </c>
    </row>
    <row r="53" spans="1:8" ht="31.5">
      <c r="A53" s="139">
        <v>49</v>
      </c>
      <c r="B53" s="141" t="s">
        <v>256</v>
      </c>
      <c r="C53" s="141" t="s">
        <v>44</v>
      </c>
      <c r="D53" s="139" t="s">
        <v>237</v>
      </c>
      <c r="E53" s="140">
        <v>1206</v>
      </c>
      <c r="F53" s="145">
        <v>27086890.190000001</v>
      </c>
      <c r="G53" s="143">
        <v>27111848.789999999</v>
      </c>
      <c r="H53" s="174">
        <v>22480.799999999999</v>
      </c>
    </row>
    <row r="54" spans="1:8" ht="15.75">
      <c r="A54" s="139">
        <v>50</v>
      </c>
      <c r="B54" s="141" t="s">
        <v>257</v>
      </c>
      <c r="C54" s="141" t="s">
        <v>54</v>
      </c>
      <c r="D54" s="139" t="s">
        <v>258</v>
      </c>
      <c r="E54" s="140">
        <v>307590</v>
      </c>
      <c r="F54" s="145">
        <v>26782731.18</v>
      </c>
      <c r="G54" s="143">
        <v>30129775.280000001</v>
      </c>
      <c r="H54" s="174">
        <v>97.95</v>
      </c>
    </row>
    <row r="55" spans="1:8" ht="15.75">
      <c r="A55" s="137"/>
      <c r="B55" s="137"/>
      <c r="C55" s="137"/>
      <c r="D55" s="137"/>
      <c r="E55" s="137"/>
      <c r="F55" s="137"/>
      <c r="G55" s="137"/>
      <c r="H55" s="137"/>
    </row>
    <row r="56" spans="1:8" ht="15.75">
      <c r="A56" s="137"/>
      <c r="B56" s="137"/>
      <c r="C56" s="137"/>
      <c r="D56" s="137"/>
      <c r="E56" s="137"/>
      <c r="F56" s="137"/>
      <c r="G56" s="137"/>
      <c r="H56" s="137"/>
    </row>
    <row r="57" spans="1:8" ht="15.75">
      <c r="A57" s="348" t="s">
        <v>635</v>
      </c>
      <c r="B57" s="181"/>
      <c r="C57" s="181"/>
      <c r="D57" s="181"/>
      <c r="E57" s="137"/>
      <c r="F57" s="137"/>
      <c r="G57" s="137"/>
      <c r="H57" s="137"/>
    </row>
    <row r="58" spans="1:8" ht="15.75">
      <c r="A58" s="348" t="s">
        <v>685</v>
      </c>
      <c r="B58" s="181"/>
      <c r="C58" s="181"/>
      <c r="D58" s="181"/>
      <c r="E58" s="137"/>
      <c r="F58" s="137"/>
      <c r="G58" s="137"/>
      <c r="H58" s="137"/>
    </row>
  </sheetData>
  <pageMargins left="0.70866141732283472" right="0.70866141732283472" top="0.74803149606299213" bottom="0.74803149606299213" header="0.31496062992125984" footer="0.31496062992125984"/>
  <pageSetup paperSize="9" scale="52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H1" sqref="H1"/>
    </sheetView>
  </sheetViews>
  <sheetFormatPr defaultRowHeight="15"/>
  <cols>
    <col min="1" max="1" width="7" customWidth="1"/>
    <col min="3" max="3" width="31.85546875" customWidth="1"/>
    <col min="4" max="4" width="47" customWidth="1"/>
    <col min="5" max="8" width="15.7109375" customWidth="1"/>
  </cols>
  <sheetData>
    <row r="1" spans="1:8" ht="15.75">
      <c r="A1" s="136" t="s">
        <v>767</v>
      </c>
      <c r="B1" s="137"/>
      <c r="C1" s="137"/>
      <c r="D1" s="137"/>
      <c r="E1" s="137"/>
      <c r="F1" s="137"/>
      <c r="G1" s="137"/>
      <c r="H1" s="137"/>
    </row>
    <row r="2" spans="1:8" ht="15.75">
      <c r="A2" s="173" t="s">
        <v>703</v>
      </c>
      <c r="B2" s="137"/>
      <c r="C2" s="137"/>
      <c r="D2" s="137"/>
      <c r="E2" s="137"/>
      <c r="F2" s="137"/>
      <c r="G2" s="137"/>
      <c r="H2" s="137"/>
    </row>
    <row r="3" spans="1:8" ht="15.75">
      <c r="A3" s="137"/>
      <c r="B3" s="137"/>
      <c r="C3" s="137"/>
      <c r="D3" s="137"/>
      <c r="E3" s="137"/>
      <c r="F3" s="137"/>
      <c r="G3" s="137"/>
      <c r="H3" s="137"/>
    </row>
    <row r="4" spans="1:8" ht="31.5">
      <c r="A4" s="327" t="s">
        <v>368</v>
      </c>
      <c r="B4" s="327" t="s">
        <v>648</v>
      </c>
      <c r="C4" s="327" t="s">
        <v>387</v>
      </c>
      <c r="D4" s="327" t="s">
        <v>159</v>
      </c>
      <c r="E4" s="138" t="s">
        <v>25</v>
      </c>
      <c r="F4" s="138" t="s">
        <v>7</v>
      </c>
      <c r="G4" s="138" t="s">
        <v>632</v>
      </c>
      <c r="H4" s="138" t="s">
        <v>633</v>
      </c>
    </row>
    <row r="5" spans="1:8" ht="15.75">
      <c r="A5" s="141">
        <v>1</v>
      </c>
      <c r="B5" s="141" t="s">
        <v>185</v>
      </c>
      <c r="C5" s="141" t="s">
        <v>112</v>
      </c>
      <c r="D5" s="139" t="s">
        <v>186</v>
      </c>
      <c r="E5" s="142">
        <v>3936184</v>
      </c>
      <c r="F5" s="143">
        <v>56577220.539999999</v>
      </c>
      <c r="G5" s="143">
        <v>69362732.439999998</v>
      </c>
      <c r="H5" s="174">
        <v>17.62</v>
      </c>
    </row>
    <row r="6" spans="1:8" ht="31.5">
      <c r="A6" s="141">
        <v>2</v>
      </c>
      <c r="B6" s="141" t="s">
        <v>221</v>
      </c>
      <c r="C6" s="141" t="s">
        <v>69</v>
      </c>
      <c r="D6" s="139" t="s">
        <v>222</v>
      </c>
      <c r="E6" s="142">
        <v>3541230</v>
      </c>
      <c r="F6" s="143">
        <v>36358554.75</v>
      </c>
      <c r="G6" s="143">
        <v>52872011.649999999</v>
      </c>
      <c r="H6" s="174">
        <v>14.93</v>
      </c>
    </row>
    <row r="7" spans="1:8" ht="31.5">
      <c r="A7" s="141">
        <v>3</v>
      </c>
      <c r="B7" s="141" t="s">
        <v>175</v>
      </c>
      <c r="C7" s="141" t="s">
        <v>102</v>
      </c>
      <c r="D7" s="139" t="s">
        <v>176</v>
      </c>
      <c r="E7" s="142">
        <v>3456516</v>
      </c>
      <c r="F7" s="143">
        <v>72881810.849999994</v>
      </c>
      <c r="G7" s="143">
        <v>89653341.25</v>
      </c>
      <c r="H7" s="174">
        <v>25.94</v>
      </c>
    </row>
    <row r="8" spans="1:8" ht="31.5">
      <c r="A8" s="141">
        <v>4</v>
      </c>
      <c r="B8" s="141" t="s">
        <v>169</v>
      </c>
      <c r="C8" s="141" t="s">
        <v>102</v>
      </c>
      <c r="D8" s="139" t="s">
        <v>170</v>
      </c>
      <c r="E8" s="142">
        <v>2856500</v>
      </c>
      <c r="F8" s="143">
        <v>81947602.480000004</v>
      </c>
      <c r="G8" s="143">
        <v>105908500.98</v>
      </c>
      <c r="H8" s="174">
        <v>37.08</v>
      </c>
    </row>
    <row r="9" spans="1:8" ht="15.75">
      <c r="A9" s="141">
        <v>5</v>
      </c>
      <c r="B9" s="141" t="s">
        <v>197</v>
      </c>
      <c r="C9" s="141" t="s">
        <v>109</v>
      </c>
      <c r="D9" s="139" t="s">
        <v>198</v>
      </c>
      <c r="E9" s="142">
        <v>2672255</v>
      </c>
      <c r="F9" s="143">
        <v>32619365.370000001</v>
      </c>
      <c r="G9" s="143">
        <v>45469991.57</v>
      </c>
      <c r="H9" s="174">
        <v>17.02</v>
      </c>
    </row>
    <row r="10" spans="1:8" ht="15.75">
      <c r="A10" s="141">
        <v>6</v>
      </c>
      <c r="B10" s="141" t="s">
        <v>259</v>
      </c>
      <c r="C10" s="141" t="s">
        <v>73</v>
      </c>
      <c r="D10" s="139" t="s">
        <v>260</v>
      </c>
      <c r="E10" s="142">
        <v>2579885</v>
      </c>
      <c r="F10" s="143">
        <v>18190609.579999998</v>
      </c>
      <c r="G10" s="143">
        <v>30505586.48</v>
      </c>
      <c r="H10" s="174">
        <v>11.82</v>
      </c>
    </row>
    <row r="11" spans="1:8" ht="47.25">
      <c r="A11" s="141">
        <v>7</v>
      </c>
      <c r="B11" s="141" t="s">
        <v>251</v>
      </c>
      <c r="C11" s="141" t="s">
        <v>131</v>
      </c>
      <c r="D11" s="139" t="s">
        <v>252</v>
      </c>
      <c r="E11" s="142">
        <v>2495147</v>
      </c>
      <c r="F11" s="143">
        <v>30840993.129999999</v>
      </c>
      <c r="G11" s="143">
        <v>41446694.93</v>
      </c>
      <c r="H11" s="174">
        <v>16.61</v>
      </c>
    </row>
    <row r="12" spans="1:8" ht="15.75">
      <c r="A12" s="141">
        <v>8</v>
      </c>
      <c r="B12" s="141" t="s">
        <v>179</v>
      </c>
      <c r="C12" s="141" t="s">
        <v>106</v>
      </c>
      <c r="D12" s="139" t="s">
        <v>180</v>
      </c>
      <c r="E12" s="142">
        <v>2409085</v>
      </c>
      <c r="F12" s="143">
        <v>46400176.25</v>
      </c>
      <c r="G12" s="143">
        <v>58634082.149999999</v>
      </c>
      <c r="H12" s="174">
        <v>24.34</v>
      </c>
    </row>
    <row r="13" spans="1:8" ht="15.75">
      <c r="A13" s="141">
        <v>9</v>
      </c>
      <c r="B13" s="141" t="s">
        <v>261</v>
      </c>
      <c r="C13" s="141" t="s">
        <v>71</v>
      </c>
      <c r="D13" s="139" t="s">
        <v>262</v>
      </c>
      <c r="E13" s="142">
        <v>2317439</v>
      </c>
      <c r="F13" s="143">
        <v>16166247.52</v>
      </c>
      <c r="G13" s="143">
        <v>27773889.52</v>
      </c>
      <c r="H13" s="174">
        <v>11.98</v>
      </c>
    </row>
    <row r="14" spans="1:8" ht="15.75">
      <c r="A14" s="141">
        <v>10</v>
      </c>
      <c r="B14" s="141" t="s">
        <v>220</v>
      </c>
      <c r="C14" s="141" t="s">
        <v>109</v>
      </c>
      <c r="D14" s="139" t="s">
        <v>210</v>
      </c>
      <c r="E14" s="142">
        <v>2274496</v>
      </c>
      <c r="F14" s="143">
        <v>22941081.469999999</v>
      </c>
      <c r="G14" s="143">
        <v>34208285.770000003</v>
      </c>
      <c r="H14" s="174">
        <v>15.04</v>
      </c>
    </row>
    <row r="15" spans="1:8" ht="31.5">
      <c r="A15" s="141">
        <v>11</v>
      </c>
      <c r="B15" s="141" t="s">
        <v>263</v>
      </c>
      <c r="C15" s="141" t="s">
        <v>136</v>
      </c>
      <c r="D15" s="139" t="s">
        <v>734</v>
      </c>
      <c r="E15" s="142">
        <v>1760232</v>
      </c>
      <c r="F15" s="143">
        <v>14401036.890000001</v>
      </c>
      <c r="G15" s="143">
        <v>23153388.890000001</v>
      </c>
      <c r="H15" s="174">
        <v>13.15</v>
      </c>
    </row>
    <row r="16" spans="1:8" ht="31.5">
      <c r="A16" s="141">
        <v>12</v>
      </c>
      <c r="B16" s="141" t="s">
        <v>232</v>
      </c>
      <c r="C16" s="141" t="s">
        <v>142</v>
      </c>
      <c r="D16" s="139" t="s">
        <v>233</v>
      </c>
      <c r="E16" s="142">
        <v>1701130</v>
      </c>
      <c r="F16" s="143">
        <v>22302218.559999999</v>
      </c>
      <c r="G16" s="143">
        <v>30463172.760000002</v>
      </c>
      <c r="H16" s="174">
        <v>17.91</v>
      </c>
    </row>
    <row r="17" spans="1:8" ht="31.5">
      <c r="A17" s="141">
        <v>13</v>
      </c>
      <c r="B17" s="141" t="s">
        <v>166</v>
      </c>
      <c r="C17" s="141" t="s">
        <v>108</v>
      </c>
      <c r="D17" s="139" t="s">
        <v>691</v>
      </c>
      <c r="E17" s="142">
        <v>1691748</v>
      </c>
      <c r="F17" s="143">
        <v>89774872.370000005</v>
      </c>
      <c r="G17" s="143">
        <v>102983542.37</v>
      </c>
      <c r="H17" s="174">
        <v>60.87</v>
      </c>
    </row>
    <row r="18" spans="1:8" ht="15.75">
      <c r="A18" s="141">
        <v>14</v>
      </c>
      <c r="B18" s="141" t="s">
        <v>264</v>
      </c>
      <c r="C18" s="141" t="s">
        <v>146</v>
      </c>
      <c r="D18" s="139" t="s">
        <v>247</v>
      </c>
      <c r="E18" s="142">
        <v>1568417</v>
      </c>
      <c r="F18" s="143">
        <v>9920405.7200000007</v>
      </c>
      <c r="G18" s="143">
        <v>17460789.920000002</v>
      </c>
      <c r="H18" s="174">
        <v>11.13</v>
      </c>
    </row>
    <row r="19" spans="1:8" ht="15.75">
      <c r="A19" s="141">
        <v>15</v>
      </c>
      <c r="B19" s="141" t="s">
        <v>265</v>
      </c>
      <c r="C19" s="141" t="s">
        <v>143</v>
      </c>
      <c r="D19" s="139" t="s">
        <v>266</v>
      </c>
      <c r="E19" s="142">
        <v>1531633</v>
      </c>
      <c r="F19" s="143">
        <v>20387026.079999998</v>
      </c>
      <c r="G19" s="143">
        <v>27133224.579999998</v>
      </c>
      <c r="H19" s="174">
        <v>17.72</v>
      </c>
    </row>
    <row r="20" spans="1:8" ht="31.5">
      <c r="A20" s="141">
        <v>16</v>
      </c>
      <c r="B20" s="141" t="s">
        <v>267</v>
      </c>
      <c r="C20" s="141" t="s">
        <v>114</v>
      </c>
      <c r="D20" s="139" t="s">
        <v>268</v>
      </c>
      <c r="E20" s="142">
        <v>1488017</v>
      </c>
      <c r="F20" s="143">
        <v>20647838.690000001</v>
      </c>
      <c r="G20" s="143">
        <v>27809711.789999999</v>
      </c>
      <c r="H20" s="174">
        <v>18.690000000000001</v>
      </c>
    </row>
    <row r="21" spans="1:8" ht="15.75">
      <c r="A21" s="141">
        <v>17</v>
      </c>
      <c r="B21" s="141" t="s">
        <v>269</v>
      </c>
      <c r="C21" s="141" t="s">
        <v>150</v>
      </c>
      <c r="D21" s="139" t="s">
        <v>178</v>
      </c>
      <c r="E21" s="142">
        <v>1485290</v>
      </c>
      <c r="F21" s="143">
        <v>9624495.8399999999</v>
      </c>
      <c r="G21" s="143">
        <v>16275961.84</v>
      </c>
      <c r="H21" s="174">
        <v>10.96</v>
      </c>
    </row>
    <row r="22" spans="1:8" ht="47.25">
      <c r="A22" s="141">
        <v>18</v>
      </c>
      <c r="B22" s="141" t="s">
        <v>167</v>
      </c>
      <c r="C22" s="141" t="s">
        <v>104</v>
      </c>
      <c r="D22" s="139" t="s">
        <v>168</v>
      </c>
      <c r="E22" s="142">
        <v>1449601</v>
      </c>
      <c r="F22" s="143">
        <v>81763205.120000005</v>
      </c>
      <c r="G22" s="143">
        <v>102169779.22</v>
      </c>
      <c r="H22" s="174">
        <v>70.48</v>
      </c>
    </row>
    <row r="23" spans="1:8" ht="15.75">
      <c r="A23" s="141">
        <v>19</v>
      </c>
      <c r="B23" s="141" t="s">
        <v>201</v>
      </c>
      <c r="C23" s="141" t="s">
        <v>54</v>
      </c>
      <c r="D23" s="139" t="s">
        <v>202</v>
      </c>
      <c r="E23" s="142">
        <v>1443639</v>
      </c>
      <c r="F23" s="143">
        <v>52679321.32</v>
      </c>
      <c r="G23" s="143">
        <v>69890363.120000005</v>
      </c>
      <c r="H23" s="174">
        <v>48.41</v>
      </c>
    </row>
    <row r="24" spans="1:8" ht="15.75">
      <c r="A24" s="141">
        <v>20</v>
      </c>
      <c r="B24" s="141" t="s">
        <v>270</v>
      </c>
      <c r="C24" s="141" t="s">
        <v>77</v>
      </c>
      <c r="D24" s="139" t="s">
        <v>271</v>
      </c>
      <c r="E24" s="142">
        <v>1413789</v>
      </c>
      <c r="F24" s="143">
        <v>9251221.6799999997</v>
      </c>
      <c r="G24" s="143">
        <v>16591199.380000001</v>
      </c>
      <c r="H24" s="174">
        <v>11.74</v>
      </c>
    </row>
    <row r="25" spans="1:8" ht="15.75">
      <c r="A25" s="141">
        <v>21</v>
      </c>
      <c r="B25" s="141" t="s">
        <v>272</v>
      </c>
      <c r="C25" s="141" t="s">
        <v>135</v>
      </c>
      <c r="D25" s="139" t="s">
        <v>273</v>
      </c>
      <c r="E25" s="142">
        <v>1411709</v>
      </c>
      <c r="F25" s="143">
        <v>9445735.7899999991</v>
      </c>
      <c r="G25" s="143">
        <v>16275738.789999999</v>
      </c>
      <c r="H25" s="174">
        <v>11.53</v>
      </c>
    </row>
    <row r="26" spans="1:8" ht="31.5">
      <c r="A26" s="141">
        <v>22</v>
      </c>
      <c r="B26" s="141" t="s">
        <v>274</v>
      </c>
      <c r="C26" s="141" t="s">
        <v>64</v>
      </c>
      <c r="D26" s="139" t="s">
        <v>275</v>
      </c>
      <c r="E26" s="142">
        <v>1378211</v>
      </c>
      <c r="F26" s="143">
        <v>8674966.8200000003</v>
      </c>
      <c r="G26" s="143">
        <v>15287737.720000001</v>
      </c>
      <c r="H26" s="174">
        <v>11.09</v>
      </c>
    </row>
    <row r="27" spans="1:8" ht="15.75">
      <c r="A27" s="141">
        <v>23</v>
      </c>
      <c r="B27" s="141" t="s">
        <v>276</v>
      </c>
      <c r="C27" s="141" t="s">
        <v>149</v>
      </c>
      <c r="D27" s="139" t="s">
        <v>277</v>
      </c>
      <c r="E27" s="142">
        <v>1364147</v>
      </c>
      <c r="F27" s="143">
        <v>10728641.060000001</v>
      </c>
      <c r="G27" s="143">
        <v>16879557.66</v>
      </c>
      <c r="H27" s="174">
        <v>12.37</v>
      </c>
    </row>
    <row r="28" spans="1:8" ht="15.75">
      <c r="A28" s="141">
        <v>24</v>
      </c>
      <c r="B28" s="141" t="s">
        <v>278</v>
      </c>
      <c r="C28" s="141" t="s">
        <v>133</v>
      </c>
      <c r="D28" s="139" t="s">
        <v>279</v>
      </c>
      <c r="E28" s="142">
        <v>1245725</v>
      </c>
      <c r="F28" s="143">
        <v>15955624.800000001</v>
      </c>
      <c r="G28" s="143">
        <v>22011304.300000001</v>
      </c>
      <c r="H28" s="174">
        <v>17.670000000000002</v>
      </c>
    </row>
    <row r="29" spans="1:8" ht="15.75">
      <c r="A29" s="141">
        <v>25</v>
      </c>
      <c r="B29" s="141" t="s">
        <v>280</v>
      </c>
      <c r="C29" s="141" t="s">
        <v>106</v>
      </c>
      <c r="D29" s="139" t="s">
        <v>281</v>
      </c>
      <c r="E29" s="142">
        <v>1239607</v>
      </c>
      <c r="F29" s="143">
        <v>18175903.079999998</v>
      </c>
      <c r="G29" s="143">
        <v>24511612.18</v>
      </c>
      <c r="H29" s="174">
        <v>19.77</v>
      </c>
    </row>
    <row r="30" spans="1:8" ht="15.75">
      <c r="A30" s="141">
        <v>26</v>
      </c>
      <c r="B30" s="141" t="s">
        <v>177</v>
      </c>
      <c r="C30" s="141" t="s">
        <v>113</v>
      </c>
      <c r="D30" s="139" t="s">
        <v>178</v>
      </c>
      <c r="E30" s="142">
        <v>1195215</v>
      </c>
      <c r="F30" s="143">
        <v>66290404.619999997</v>
      </c>
      <c r="G30" s="143">
        <v>82103657.519999996</v>
      </c>
      <c r="H30" s="174">
        <v>68.69</v>
      </c>
    </row>
    <row r="31" spans="1:8" ht="47.25">
      <c r="A31" s="141">
        <v>27</v>
      </c>
      <c r="B31" s="141" t="s">
        <v>282</v>
      </c>
      <c r="C31" s="141" t="s">
        <v>95</v>
      </c>
      <c r="D31" s="139" t="s">
        <v>283</v>
      </c>
      <c r="E31" s="142">
        <v>1158781</v>
      </c>
      <c r="F31" s="143">
        <v>19706663.329999998</v>
      </c>
      <c r="G31" s="143">
        <v>24459793.73</v>
      </c>
      <c r="H31" s="174">
        <v>21.11</v>
      </c>
    </row>
    <row r="32" spans="1:8" ht="47.25">
      <c r="A32" s="141">
        <v>28</v>
      </c>
      <c r="B32" s="141" t="s">
        <v>199</v>
      </c>
      <c r="C32" s="141" t="s">
        <v>101</v>
      </c>
      <c r="D32" s="139" t="s">
        <v>200</v>
      </c>
      <c r="E32" s="142">
        <v>1113453</v>
      </c>
      <c r="F32" s="143">
        <v>44262257.619999997</v>
      </c>
      <c r="G32" s="143">
        <v>64624395.520000003</v>
      </c>
      <c r="H32" s="174">
        <v>58.04</v>
      </c>
    </row>
    <row r="33" spans="1:8" ht="15.75">
      <c r="A33" s="141">
        <v>29</v>
      </c>
      <c r="B33" s="141" t="s">
        <v>284</v>
      </c>
      <c r="C33" s="141" t="s">
        <v>154</v>
      </c>
      <c r="D33" s="139" t="s">
        <v>285</v>
      </c>
      <c r="E33" s="142">
        <v>1109987</v>
      </c>
      <c r="F33" s="143">
        <v>14717250.73</v>
      </c>
      <c r="G33" s="143">
        <v>19372690.23</v>
      </c>
      <c r="H33" s="174">
        <v>17.45</v>
      </c>
    </row>
    <row r="34" spans="1:8" ht="15.75">
      <c r="A34" s="141">
        <v>30</v>
      </c>
      <c r="B34" s="141" t="s">
        <v>286</v>
      </c>
      <c r="C34" s="141" t="s">
        <v>109</v>
      </c>
      <c r="D34" s="139" t="s">
        <v>180</v>
      </c>
      <c r="E34" s="142">
        <v>1106409</v>
      </c>
      <c r="F34" s="143">
        <v>9333227.2799999993</v>
      </c>
      <c r="G34" s="143">
        <v>14892685.880000001</v>
      </c>
      <c r="H34" s="174">
        <v>13.46</v>
      </c>
    </row>
    <row r="35" spans="1:8" ht="15.75">
      <c r="A35" s="141">
        <v>31</v>
      </c>
      <c r="B35" s="141" t="s">
        <v>287</v>
      </c>
      <c r="C35" s="141" t="s">
        <v>139</v>
      </c>
      <c r="D35" s="139" t="s">
        <v>288</v>
      </c>
      <c r="E35" s="142">
        <v>1104955</v>
      </c>
      <c r="F35" s="143">
        <v>10501423.289999999</v>
      </c>
      <c r="G35" s="143">
        <v>16217862.189999999</v>
      </c>
      <c r="H35" s="174">
        <v>14.68</v>
      </c>
    </row>
    <row r="36" spans="1:8" ht="15.75">
      <c r="A36" s="141">
        <v>32</v>
      </c>
      <c r="B36" s="141" t="s">
        <v>229</v>
      </c>
      <c r="C36" s="141" t="s">
        <v>230</v>
      </c>
      <c r="D36" s="139" t="s">
        <v>231</v>
      </c>
      <c r="E36" s="142">
        <v>1095294</v>
      </c>
      <c r="F36" s="143">
        <v>22231332.609999999</v>
      </c>
      <c r="G36" s="143">
        <v>27269372.010000002</v>
      </c>
      <c r="H36" s="174">
        <v>24.9</v>
      </c>
    </row>
    <row r="37" spans="1:8" ht="31.5">
      <c r="A37" s="141">
        <v>33</v>
      </c>
      <c r="B37" s="141" t="s">
        <v>289</v>
      </c>
      <c r="C37" s="141" t="s">
        <v>141</v>
      </c>
      <c r="D37" s="139" t="s">
        <v>290</v>
      </c>
      <c r="E37" s="142">
        <v>1092717</v>
      </c>
      <c r="F37" s="143">
        <v>15522256.779999999</v>
      </c>
      <c r="G37" s="143">
        <v>20972714.68</v>
      </c>
      <c r="H37" s="174">
        <v>19.190000000000001</v>
      </c>
    </row>
    <row r="38" spans="1:8" ht="15.75">
      <c r="A38" s="141">
        <v>34</v>
      </c>
      <c r="B38" s="141" t="s">
        <v>291</v>
      </c>
      <c r="C38" s="141" t="s">
        <v>153</v>
      </c>
      <c r="D38" s="139" t="s">
        <v>288</v>
      </c>
      <c r="E38" s="142">
        <v>1088897</v>
      </c>
      <c r="F38" s="143">
        <v>8233668.9000000004</v>
      </c>
      <c r="G38" s="143">
        <v>12455443.699999999</v>
      </c>
      <c r="H38" s="174">
        <v>11.44</v>
      </c>
    </row>
    <row r="39" spans="1:8" ht="15.75">
      <c r="A39" s="141">
        <v>35</v>
      </c>
      <c r="B39" s="141" t="s">
        <v>292</v>
      </c>
      <c r="C39" s="141" t="s">
        <v>133</v>
      </c>
      <c r="D39" s="139" t="s">
        <v>293</v>
      </c>
      <c r="E39" s="142">
        <v>1079095</v>
      </c>
      <c r="F39" s="143">
        <v>9652588.9499999993</v>
      </c>
      <c r="G39" s="143">
        <v>15073438.85</v>
      </c>
      <c r="H39" s="174">
        <v>13.97</v>
      </c>
    </row>
    <row r="40" spans="1:8" ht="15.75">
      <c r="A40" s="141">
        <v>36</v>
      </c>
      <c r="B40" s="141" t="s">
        <v>294</v>
      </c>
      <c r="C40" s="141" t="s">
        <v>134</v>
      </c>
      <c r="D40" s="139" t="s">
        <v>288</v>
      </c>
      <c r="E40" s="142">
        <v>1053023</v>
      </c>
      <c r="F40" s="143">
        <v>9341448.9000000004</v>
      </c>
      <c r="G40" s="143">
        <v>14341377.300000001</v>
      </c>
      <c r="H40" s="174">
        <v>13.62</v>
      </c>
    </row>
    <row r="41" spans="1:8" ht="31.5">
      <c r="A41" s="141">
        <v>37</v>
      </c>
      <c r="B41" s="141" t="s">
        <v>295</v>
      </c>
      <c r="C41" s="141" t="s">
        <v>76</v>
      </c>
      <c r="D41" s="139" t="s">
        <v>296</v>
      </c>
      <c r="E41" s="142">
        <v>988948</v>
      </c>
      <c r="F41" s="143">
        <v>10557517.810000001</v>
      </c>
      <c r="G41" s="143">
        <v>14891257.41</v>
      </c>
      <c r="H41" s="174">
        <v>15.06</v>
      </c>
    </row>
    <row r="42" spans="1:8" ht="15.75">
      <c r="A42" s="141">
        <v>38</v>
      </c>
      <c r="B42" s="141" t="s">
        <v>234</v>
      </c>
      <c r="C42" s="141" t="s">
        <v>109</v>
      </c>
      <c r="D42" s="139" t="s">
        <v>235</v>
      </c>
      <c r="E42" s="142">
        <v>985027</v>
      </c>
      <c r="F42" s="143">
        <v>15029029.58</v>
      </c>
      <c r="G42" s="143">
        <v>19620607.579999998</v>
      </c>
      <c r="H42" s="174">
        <v>19.920000000000002</v>
      </c>
    </row>
    <row r="43" spans="1:8" ht="15.75">
      <c r="A43" s="141">
        <v>39</v>
      </c>
      <c r="B43" s="141" t="s">
        <v>297</v>
      </c>
      <c r="C43" s="141" t="s">
        <v>145</v>
      </c>
      <c r="D43" s="139" t="s">
        <v>298</v>
      </c>
      <c r="E43" s="142">
        <v>948435</v>
      </c>
      <c r="F43" s="143">
        <v>12820850.41</v>
      </c>
      <c r="G43" s="143">
        <v>17329011.809999999</v>
      </c>
      <c r="H43" s="174">
        <v>18.27</v>
      </c>
    </row>
    <row r="44" spans="1:8" ht="15.75">
      <c r="A44" s="141">
        <v>40</v>
      </c>
      <c r="B44" s="141" t="s">
        <v>299</v>
      </c>
      <c r="C44" s="141" t="s">
        <v>144</v>
      </c>
      <c r="D44" s="139" t="s">
        <v>300</v>
      </c>
      <c r="E44" s="142">
        <v>943609</v>
      </c>
      <c r="F44" s="143">
        <v>8117562.5800000001</v>
      </c>
      <c r="G44" s="143">
        <v>12833899.98</v>
      </c>
      <c r="H44" s="174">
        <v>13.6</v>
      </c>
    </row>
    <row r="45" spans="1:8" ht="15.75">
      <c r="A45" s="141">
        <v>41</v>
      </c>
      <c r="B45" s="141" t="s">
        <v>301</v>
      </c>
      <c r="C45" s="141" t="s">
        <v>139</v>
      </c>
      <c r="D45" s="139" t="s">
        <v>302</v>
      </c>
      <c r="E45" s="142">
        <v>936948</v>
      </c>
      <c r="F45" s="143">
        <v>17007878.129999999</v>
      </c>
      <c r="G45" s="143">
        <v>21744719.530000001</v>
      </c>
      <c r="H45" s="174">
        <v>23.21</v>
      </c>
    </row>
    <row r="46" spans="1:8" ht="31.5">
      <c r="A46" s="141">
        <v>42</v>
      </c>
      <c r="B46" s="141" t="s">
        <v>303</v>
      </c>
      <c r="C46" s="141" t="s">
        <v>147</v>
      </c>
      <c r="D46" s="139" t="s">
        <v>304</v>
      </c>
      <c r="E46" s="142">
        <v>900841</v>
      </c>
      <c r="F46" s="143">
        <v>15093632.789999999</v>
      </c>
      <c r="G46" s="143">
        <v>20055594.390000001</v>
      </c>
      <c r="H46" s="174">
        <v>22.26</v>
      </c>
    </row>
    <row r="47" spans="1:8" ht="15.75">
      <c r="A47" s="141">
        <v>43</v>
      </c>
      <c r="B47" s="141" t="s">
        <v>305</v>
      </c>
      <c r="C47" s="141" t="s">
        <v>96</v>
      </c>
      <c r="D47" s="139" t="s">
        <v>306</v>
      </c>
      <c r="E47" s="142">
        <v>899547</v>
      </c>
      <c r="F47" s="143">
        <v>23211047.100000001</v>
      </c>
      <c r="G47" s="143">
        <v>36815148.399999999</v>
      </c>
      <c r="H47" s="174">
        <v>40.93</v>
      </c>
    </row>
    <row r="48" spans="1:8" ht="15.75">
      <c r="A48" s="141">
        <v>44</v>
      </c>
      <c r="B48" s="141" t="s">
        <v>209</v>
      </c>
      <c r="C48" s="141" t="s">
        <v>106</v>
      </c>
      <c r="D48" s="139" t="s">
        <v>210</v>
      </c>
      <c r="E48" s="142">
        <v>887379</v>
      </c>
      <c r="F48" s="143">
        <v>22504640.98</v>
      </c>
      <c r="G48" s="143">
        <v>26969197.68</v>
      </c>
      <c r="H48" s="174">
        <v>30.39</v>
      </c>
    </row>
    <row r="49" spans="1:8" ht="15.75">
      <c r="A49" s="141">
        <v>45</v>
      </c>
      <c r="B49" s="141" t="s">
        <v>191</v>
      </c>
      <c r="C49" s="141" t="s">
        <v>56</v>
      </c>
      <c r="D49" s="139" t="s">
        <v>192</v>
      </c>
      <c r="E49" s="142">
        <v>885445</v>
      </c>
      <c r="F49" s="143">
        <v>66928051.140000001</v>
      </c>
      <c r="G49" s="143">
        <v>79363853.939999998</v>
      </c>
      <c r="H49" s="174">
        <v>89.63</v>
      </c>
    </row>
    <row r="50" spans="1:8" ht="15.75">
      <c r="A50" s="141">
        <v>46</v>
      </c>
      <c r="B50" s="141" t="s">
        <v>307</v>
      </c>
      <c r="C50" s="141" t="s">
        <v>135</v>
      </c>
      <c r="D50" s="139" t="s">
        <v>308</v>
      </c>
      <c r="E50" s="142">
        <v>875393</v>
      </c>
      <c r="F50" s="143">
        <v>6724689.5899999999</v>
      </c>
      <c r="G50" s="143">
        <v>10872884.189999999</v>
      </c>
      <c r="H50" s="174">
        <v>12.42</v>
      </c>
    </row>
    <row r="51" spans="1:8" ht="31.5">
      <c r="A51" s="141">
        <v>47</v>
      </c>
      <c r="B51" s="141" t="s">
        <v>309</v>
      </c>
      <c r="C51" s="141" t="s">
        <v>148</v>
      </c>
      <c r="D51" s="139" t="s">
        <v>310</v>
      </c>
      <c r="E51" s="142">
        <v>872593</v>
      </c>
      <c r="F51" s="143">
        <v>7255273.4299999997</v>
      </c>
      <c r="G51" s="143">
        <v>11391877.23</v>
      </c>
      <c r="H51" s="174">
        <v>13.06</v>
      </c>
    </row>
    <row r="52" spans="1:8" ht="15.75">
      <c r="A52" s="141">
        <v>48</v>
      </c>
      <c r="B52" s="141" t="s">
        <v>311</v>
      </c>
      <c r="C52" s="141" t="s">
        <v>144</v>
      </c>
      <c r="D52" s="139" t="s">
        <v>312</v>
      </c>
      <c r="E52" s="142">
        <v>869086</v>
      </c>
      <c r="F52" s="143">
        <v>6746553.8899999997</v>
      </c>
      <c r="G52" s="143">
        <v>11068796.99</v>
      </c>
      <c r="H52" s="174">
        <v>12.74</v>
      </c>
    </row>
    <row r="53" spans="1:8" ht="31.5">
      <c r="A53" s="141">
        <v>49</v>
      </c>
      <c r="B53" s="141" t="s">
        <v>313</v>
      </c>
      <c r="C53" s="141" t="s">
        <v>76</v>
      </c>
      <c r="D53" s="139" t="s">
        <v>314</v>
      </c>
      <c r="E53" s="142">
        <v>855198</v>
      </c>
      <c r="F53" s="143">
        <v>9092870.3200000003</v>
      </c>
      <c r="G53" s="143">
        <v>12830773.42</v>
      </c>
      <c r="H53" s="174">
        <v>15</v>
      </c>
    </row>
    <row r="54" spans="1:8" ht="15.75">
      <c r="A54" s="141">
        <v>50</v>
      </c>
      <c r="B54" s="141" t="s">
        <v>315</v>
      </c>
      <c r="C54" s="141" t="s">
        <v>130</v>
      </c>
      <c r="D54" s="139" t="s">
        <v>316</v>
      </c>
      <c r="E54" s="142">
        <v>845303</v>
      </c>
      <c r="F54" s="143">
        <v>8315964.5599999996</v>
      </c>
      <c r="G54" s="143">
        <v>12536589.460000001</v>
      </c>
      <c r="H54" s="174">
        <v>14.83</v>
      </c>
    </row>
    <row r="55" spans="1:8" ht="15.75">
      <c r="A55" s="137"/>
      <c r="B55" s="137"/>
      <c r="C55" s="137"/>
      <c r="D55" s="137"/>
      <c r="E55" s="137"/>
      <c r="F55" s="137"/>
      <c r="G55" s="137"/>
      <c r="H55" s="137"/>
    </row>
    <row r="56" spans="1:8" ht="15.75">
      <c r="A56" s="137"/>
      <c r="B56" s="137"/>
      <c r="C56" s="137"/>
      <c r="D56" s="137"/>
      <c r="E56" s="137"/>
      <c r="F56" s="137"/>
      <c r="G56" s="137"/>
      <c r="H56" s="137"/>
    </row>
    <row r="57" spans="1:8" ht="15.75">
      <c r="A57" s="348" t="s">
        <v>635</v>
      </c>
      <c r="B57" s="181"/>
      <c r="C57" s="181"/>
      <c r="D57" s="181"/>
      <c r="E57" s="137"/>
      <c r="F57" s="137"/>
      <c r="G57" s="137"/>
      <c r="H57" s="137"/>
    </row>
    <row r="58" spans="1:8" ht="15.75">
      <c r="A58" s="348" t="s">
        <v>685</v>
      </c>
      <c r="B58" s="181"/>
      <c r="C58" s="181"/>
      <c r="D58" s="181"/>
      <c r="E58" s="137"/>
      <c r="F58" s="137"/>
      <c r="G58" s="137"/>
      <c r="H58" s="137"/>
    </row>
  </sheetData>
  <pageMargins left="0.70866141732283472" right="0.70866141732283472" top="0.74803149606299213" bottom="0.74803149606299213" header="0.31496062992125984" footer="0.31496062992125984"/>
  <pageSetup paperSize="9" scale="56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>
      <selection activeCell="E1" sqref="E1"/>
    </sheetView>
  </sheetViews>
  <sheetFormatPr defaultRowHeight="15"/>
  <cols>
    <col min="2" max="2" width="83.7109375" customWidth="1"/>
    <col min="3" max="5" width="20.7109375" customWidth="1"/>
  </cols>
  <sheetData>
    <row r="1" spans="1:5" ht="21">
      <c r="A1" s="248" t="s">
        <v>742</v>
      </c>
      <c r="B1" s="249"/>
      <c r="C1" s="249"/>
      <c r="D1" s="249"/>
      <c r="E1" s="249"/>
    </row>
    <row r="2" spans="1:5" ht="21">
      <c r="A2" s="250" t="s">
        <v>704</v>
      </c>
      <c r="B2" s="249"/>
      <c r="C2" s="249"/>
      <c r="D2" s="249"/>
      <c r="E2" s="249"/>
    </row>
    <row r="3" spans="1:5" ht="21">
      <c r="A3" s="250" t="s">
        <v>703</v>
      </c>
      <c r="B3" s="249"/>
      <c r="C3" s="249"/>
      <c r="D3" s="249"/>
      <c r="E3" s="249"/>
    </row>
    <row r="4" spans="1:5" ht="21">
      <c r="A4" s="249"/>
      <c r="B4" s="249"/>
      <c r="C4" s="249"/>
      <c r="D4" s="249"/>
      <c r="E4" s="249"/>
    </row>
    <row r="5" spans="1:5" ht="84">
      <c r="A5" s="251" t="s">
        <v>157</v>
      </c>
      <c r="B5" s="251" t="s">
        <v>80</v>
      </c>
      <c r="C5" s="251" t="s">
        <v>705</v>
      </c>
      <c r="D5" s="251" t="s">
        <v>317</v>
      </c>
      <c r="E5" s="251" t="s">
        <v>318</v>
      </c>
    </row>
    <row r="6" spans="1:5" ht="21">
      <c r="A6" s="256">
        <v>1</v>
      </c>
      <c r="B6" s="256" t="s">
        <v>319</v>
      </c>
      <c r="C6" s="253">
        <v>23515943</v>
      </c>
      <c r="D6" s="253">
        <v>12303428</v>
      </c>
      <c r="E6" s="257">
        <v>35819371</v>
      </c>
    </row>
    <row r="7" spans="1:5" ht="21">
      <c r="A7" s="256">
        <v>2</v>
      </c>
      <c r="B7" s="256" t="s">
        <v>320</v>
      </c>
      <c r="C7" s="253">
        <v>21918722</v>
      </c>
      <c r="D7" s="253">
        <v>7220549</v>
      </c>
      <c r="E7" s="257">
        <v>29139271</v>
      </c>
    </row>
    <row r="8" spans="1:5" ht="21">
      <c r="A8" s="256">
        <v>3</v>
      </c>
      <c r="B8" s="256" t="s">
        <v>321</v>
      </c>
      <c r="C8" s="253">
        <v>13175415</v>
      </c>
      <c r="D8" s="253">
        <v>15142657</v>
      </c>
      <c r="E8" s="257">
        <v>28318072</v>
      </c>
    </row>
    <row r="9" spans="1:5" ht="21">
      <c r="A9" s="256">
        <v>4</v>
      </c>
      <c r="B9" s="256" t="s">
        <v>322</v>
      </c>
      <c r="C9" s="253">
        <v>15758704</v>
      </c>
      <c r="D9" s="253">
        <v>10086372</v>
      </c>
      <c r="E9" s="257">
        <v>25845076</v>
      </c>
    </row>
    <row r="10" spans="1:5" ht="21">
      <c r="A10" s="256">
        <v>5</v>
      </c>
      <c r="B10" s="256" t="s">
        <v>323</v>
      </c>
      <c r="C10" s="253">
        <v>20025519</v>
      </c>
      <c r="D10" s="253">
        <v>4792884</v>
      </c>
      <c r="E10" s="257">
        <v>24818403</v>
      </c>
    </row>
    <row r="11" spans="1:5" ht="21">
      <c r="A11" s="256">
        <v>6</v>
      </c>
      <c r="B11" s="256" t="s">
        <v>324</v>
      </c>
      <c r="C11" s="253">
        <v>16630973</v>
      </c>
      <c r="D11" s="253">
        <v>6077761</v>
      </c>
      <c r="E11" s="257">
        <v>22708734</v>
      </c>
    </row>
    <row r="12" spans="1:5" ht="21">
      <c r="A12" s="256">
        <v>7</v>
      </c>
      <c r="B12" s="256" t="s">
        <v>325</v>
      </c>
      <c r="C12" s="253">
        <v>11665730</v>
      </c>
      <c r="D12" s="253">
        <v>1305830</v>
      </c>
      <c r="E12" s="257">
        <v>12971560</v>
      </c>
    </row>
    <row r="13" spans="1:5" ht="21">
      <c r="A13" s="256">
        <v>8</v>
      </c>
      <c r="B13" s="256" t="s">
        <v>326</v>
      </c>
      <c r="C13" s="253">
        <v>9607366</v>
      </c>
      <c r="D13" s="253">
        <v>2172511</v>
      </c>
      <c r="E13" s="257">
        <v>11779877</v>
      </c>
    </row>
    <row r="14" spans="1:5" ht="21">
      <c r="A14" s="256">
        <v>9</v>
      </c>
      <c r="B14" s="256" t="s">
        <v>327</v>
      </c>
      <c r="C14" s="253">
        <v>7904740</v>
      </c>
      <c r="D14" s="253">
        <v>1763324</v>
      </c>
      <c r="E14" s="257">
        <v>9668064</v>
      </c>
    </row>
    <row r="15" spans="1:5" ht="21">
      <c r="A15" s="256">
        <v>10</v>
      </c>
      <c r="B15" s="256" t="s">
        <v>328</v>
      </c>
      <c r="C15" s="253">
        <v>8348653</v>
      </c>
      <c r="D15" s="253">
        <v>1000388</v>
      </c>
      <c r="E15" s="257">
        <v>9349041</v>
      </c>
    </row>
    <row r="16" spans="1:5" ht="21">
      <c r="A16" s="256">
        <v>11</v>
      </c>
      <c r="B16" s="256" t="s">
        <v>329</v>
      </c>
      <c r="C16" s="253">
        <v>6526167</v>
      </c>
      <c r="D16" s="253">
        <v>2190075</v>
      </c>
      <c r="E16" s="257">
        <v>8716242</v>
      </c>
    </row>
    <row r="17" spans="1:5" ht="21">
      <c r="A17" s="256">
        <v>12</v>
      </c>
      <c r="B17" s="256" t="s">
        <v>330</v>
      </c>
      <c r="C17" s="253">
        <v>7265279</v>
      </c>
      <c r="D17" s="253">
        <v>1392019</v>
      </c>
      <c r="E17" s="257">
        <v>8657298</v>
      </c>
    </row>
    <row r="18" spans="1:5" ht="21">
      <c r="A18" s="256">
        <v>13</v>
      </c>
      <c r="B18" s="256" t="s">
        <v>331</v>
      </c>
      <c r="C18" s="253">
        <v>6218726</v>
      </c>
      <c r="D18" s="253">
        <v>1991720</v>
      </c>
      <c r="E18" s="257">
        <v>8210446</v>
      </c>
    </row>
    <row r="19" spans="1:5" ht="21">
      <c r="A19" s="256">
        <v>14</v>
      </c>
      <c r="B19" s="256" t="s">
        <v>332</v>
      </c>
      <c r="C19" s="253">
        <v>4046907</v>
      </c>
      <c r="D19" s="253">
        <v>3021560</v>
      </c>
      <c r="E19" s="257">
        <v>7068467</v>
      </c>
    </row>
    <row r="20" spans="1:5" ht="21">
      <c r="A20" s="256">
        <v>15</v>
      </c>
      <c r="B20" s="256" t="s">
        <v>333</v>
      </c>
      <c r="C20" s="253">
        <v>2148093</v>
      </c>
      <c r="D20" s="253">
        <v>3219775</v>
      </c>
      <c r="E20" s="257">
        <v>5367868</v>
      </c>
    </row>
    <row r="21" spans="1:5" ht="21">
      <c r="A21" s="256">
        <v>16</v>
      </c>
      <c r="B21" s="256" t="s">
        <v>334</v>
      </c>
      <c r="C21" s="253">
        <v>2293051</v>
      </c>
      <c r="D21" s="253">
        <v>1784901</v>
      </c>
      <c r="E21" s="257">
        <v>4077952</v>
      </c>
    </row>
    <row r="22" spans="1:5" ht="21">
      <c r="A22" s="256">
        <v>17</v>
      </c>
      <c r="B22" s="256" t="s">
        <v>335</v>
      </c>
      <c r="C22" s="253">
        <v>2275598</v>
      </c>
      <c r="D22" s="253">
        <v>1377628</v>
      </c>
      <c r="E22" s="257">
        <v>3653226</v>
      </c>
    </row>
    <row r="23" spans="1:5" ht="21">
      <c r="A23" s="256">
        <v>18</v>
      </c>
      <c r="B23" s="256" t="s">
        <v>336</v>
      </c>
      <c r="C23" s="253">
        <v>3049304</v>
      </c>
      <c r="D23" s="253">
        <v>435607</v>
      </c>
      <c r="E23" s="257">
        <v>3484911</v>
      </c>
    </row>
    <row r="24" spans="1:5" ht="21">
      <c r="A24" s="256">
        <v>19</v>
      </c>
      <c r="B24" s="256" t="s">
        <v>337</v>
      </c>
      <c r="C24" s="253">
        <v>2350085</v>
      </c>
      <c r="D24" s="253">
        <v>467701</v>
      </c>
      <c r="E24" s="257">
        <v>2817786</v>
      </c>
    </row>
    <row r="25" spans="1:5" ht="21">
      <c r="A25" s="256">
        <v>20</v>
      </c>
      <c r="B25" s="256" t="s">
        <v>338</v>
      </c>
      <c r="C25" s="253">
        <v>2227207</v>
      </c>
      <c r="D25" s="253">
        <v>470556</v>
      </c>
      <c r="E25" s="257">
        <v>2697763</v>
      </c>
    </row>
    <row r="26" spans="1:5" ht="21">
      <c r="A26" s="256">
        <v>21</v>
      </c>
      <c r="B26" s="256" t="s">
        <v>339</v>
      </c>
      <c r="C26" s="253">
        <v>2433569</v>
      </c>
      <c r="D26" s="253">
        <v>55083</v>
      </c>
      <c r="E26" s="257">
        <v>2488652</v>
      </c>
    </row>
    <row r="27" spans="1:5" ht="21">
      <c r="A27" s="256">
        <v>22</v>
      </c>
      <c r="B27" s="256" t="s">
        <v>340</v>
      </c>
      <c r="C27" s="253">
        <v>1507042</v>
      </c>
      <c r="D27" s="253">
        <v>428742</v>
      </c>
      <c r="E27" s="257">
        <v>1935784</v>
      </c>
    </row>
    <row r="28" spans="1:5" ht="21">
      <c r="A28" s="256">
        <v>23</v>
      </c>
      <c r="B28" s="256" t="s">
        <v>341</v>
      </c>
      <c r="C28" s="253">
        <v>1066561</v>
      </c>
      <c r="D28" s="253">
        <v>809990</v>
      </c>
      <c r="E28" s="257">
        <v>1876551</v>
      </c>
    </row>
    <row r="29" spans="1:5" ht="21">
      <c r="A29" s="256">
        <v>24</v>
      </c>
      <c r="B29" s="256" t="s">
        <v>342</v>
      </c>
      <c r="C29" s="253">
        <v>1155022</v>
      </c>
      <c r="D29" s="253">
        <v>679677</v>
      </c>
      <c r="E29" s="257">
        <v>1834699</v>
      </c>
    </row>
    <row r="30" spans="1:5" ht="21">
      <c r="A30" s="256">
        <v>25</v>
      </c>
      <c r="B30" s="256" t="s">
        <v>343</v>
      </c>
      <c r="C30" s="253">
        <v>1516784</v>
      </c>
      <c r="D30" s="253">
        <v>78614</v>
      </c>
      <c r="E30" s="257">
        <v>1595398</v>
      </c>
    </row>
    <row r="31" spans="1:5" ht="21">
      <c r="A31" s="256">
        <v>26</v>
      </c>
      <c r="B31" s="256" t="s">
        <v>344</v>
      </c>
      <c r="C31" s="253">
        <v>921787</v>
      </c>
      <c r="D31" s="253">
        <v>477305</v>
      </c>
      <c r="E31" s="257">
        <v>1399092</v>
      </c>
    </row>
    <row r="32" spans="1:5" ht="21">
      <c r="A32" s="256">
        <v>27</v>
      </c>
      <c r="B32" s="256" t="s">
        <v>345</v>
      </c>
      <c r="C32" s="253">
        <v>938083</v>
      </c>
      <c r="D32" s="253">
        <v>412334</v>
      </c>
      <c r="E32" s="257">
        <v>1350417</v>
      </c>
    </row>
    <row r="33" spans="1:5" ht="21">
      <c r="A33" s="256">
        <v>28</v>
      </c>
      <c r="B33" s="256" t="s">
        <v>346</v>
      </c>
      <c r="C33" s="253">
        <v>1024326</v>
      </c>
      <c r="D33" s="253">
        <v>194537</v>
      </c>
      <c r="E33" s="257">
        <v>1218863</v>
      </c>
    </row>
    <row r="34" spans="1:5" ht="21">
      <c r="A34" s="256">
        <v>29</v>
      </c>
      <c r="B34" s="256" t="s">
        <v>347</v>
      </c>
      <c r="C34" s="253">
        <v>1111378</v>
      </c>
      <c r="D34" s="253">
        <v>86011</v>
      </c>
      <c r="E34" s="257">
        <v>1197389</v>
      </c>
    </row>
    <row r="35" spans="1:5" ht="21">
      <c r="A35" s="256">
        <v>30</v>
      </c>
      <c r="B35" s="256" t="s">
        <v>348</v>
      </c>
      <c r="C35" s="253">
        <v>628150</v>
      </c>
      <c r="D35" s="253">
        <v>510523</v>
      </c>
      <c r="E35" s="257">
        <v>1138673</v>
      </c>
    </row>
    <row r="36" spans="1:5" ht="21">
      <c r="A36" s="256">
        <v>31</v>
      </c>
      <c r="B36" s="256" t="s">
        <v>349</v>
      </c>
      <c r="C36" s="253">
        <v>973203</v>
      </c>
      <c r="D36" s="253">
        <v>82785</v>
      </c>
      <c r="E36" s="257">
        <v>1055988</v>
      </c>
    </row>
    <row r="37" spans="1:5" ht="21">
      <c r="A37" s="256">
        <v>32</v>
      </c>
      <c r="B37" s="256" t="s">
        <v>350</v>
      </c>
      <c r="C37" s="253">
        <v>1013225</v>
      </c>
      <c r="D37" s="253">
        <v>31886</v>
      </c>
      <c r="E37" s="257">
        <v>1045111</v>
      </c>
    </row>
    <row r="38" spans="1:5" ht="21">
      <c r="A38" s="256">
        <v>33</v>
      </c>
      <c r="B38" s="256" t="s">
        <v>351</v>
      </c>
      <c r="C38" s="253">
        <v>836975</v>
      </c>
      <c r="D38" s="253">
        <v>126908</v>
      </c>
      <c r="E38" s="257">
        <v>963883</v>
      </c>
    </row>
    <row r="39" spans="1:5" ht="21">
      <c r="A39" s="256">
        <v>34</v>
      </c>
      <c r="B39" s="256" t="s">
        <v>352</v>
      </c>
      <c r="C39" s="253">
        <v>783048</v>
      </c>
      <c r="D39" s="253">
        <v>84816</v>
      </c>
      <c r="E39" s="257">
        <v>867864</v>
      </c>
    </row>
    <row r="40" spans="1:5" ht="21">
      <c r="A40" s="256">
        <v>35</v>
      </c>
      <c r="B40" s="256" t="s">
        <v>353</v>
      </c>
      <c r="C40" s="253">
        <v>741542</v>
      </c>
      <c r="D40" s="253">
        <v>78933</v>
      </c>
      <c r="E40" s="257">
        <v>820475</v>
      </c>
    </row>
    <row r="41" spans="1:5" ht="21">
      <c r="A41" s="256">
        <v>36</v>
      </c>
      <c r="B41" s="256" t="s">
        <v>354</v>
      </c>
      <c r="C41" s="253">
        <v>633797</v>
      </c>
      <c r="D41" s="253">
        <v>1888</v>
      </c>
      <c r="E41" s="257">
        <v>635685</v>
      </c>
    </row>
    <row r="42" spans="1:5" ht="21">
      <c r="A42" s="256">
        <v>37</v>
      </c>
      <c r="B42" s="256" t="s">
        <v>355</v>
      </c>
      <c r="C42" s="253">
        <v>487161</v>
      </c>
      <c r="D42" s="253">
        <v>63847</v>
      </c>
      <c r="E42" s="257">
        <v>551008</v>
      </c>
    </row>
    <row r="43" spans="1:5" ht="21">
      <c r="A43" s="256">
        <v>38</v>
      </c>
      <c r="B43" s="256" t="s">
        <v>356</v>
      </c>
      <c r="C43" s="253">
        <v>396302</v>
      </c>
      <c r="D43" s="447">
        <v>190</v>
      </c>
      <c r="E43" s="257">
        <v>396492</v>
      </c>
    </row>
    <row r="44" spans="1:5" ht="21">
      <c r="A44" s="256">
        <v>39</v>
      </c>
      <c r="B44" s="256" t="s">
        <v>357</v>
      </c>
      <c r="C44" s="253">
        <v>229490</v>
      </c>
      <c r="D44" s="253">
        <v>129836</v>
      </c>
      <c r="E44" s="257">
        <v>359326</v>
      </c>
    </row>
    <row r="45" spans="1:5" ht="21">
      <c r="A45" s="256">
        <v>40</v>
      </c>
      <c r="B45" s="256" t="s">
        <v>358</v>
      </c>
      <c r="C45" s="253">
        <v>283052</v>
      </c>
      <c r="D45" s="253">
        <v>51787</v>
      </c>
      <c r="E45" s="257">
        <v>334839</v>
      </c>
    </row>
    <row r="46" spans="1:5" ht="21">
      <c r="A46" s="256">
        <v>41</v>
      </c>
      <c r="B46" s="256" t="s">
        <v>359</v>
      </c>
      <c r="C46" s="253">
        <v>261682</v>
      </c>
      <c r="D46" s="253">
        <v>1112</v>
      </c>
      <c r="E46" s="257">
        <v>262794</v>
      </c>
    </row>
    <row r="47" spans="1:5" ht="21">
      <c r="A47" s="256">
        <v>42</v>
      </c>
      <c r="B47" s="256" t="s">
        <v>360</v>
      </c>
      <c r="C47" s="253">
        <v>166772</v>
      </c>
      <c r="D47" s="253">
        <v>75822</v>
      </c>
      <c r="E47" s="257">
        <v>242594</v>
      </c>
    </row>
    <row r="48" spans="1:5" ht="21">
      <c r="A48" s="256">
        <v>43</v>
      </c>
      <c r="B48" s="256" t="s">
        <v>361</v>
      </c>
      <c r="C48" s="253">
        <v>173625</v>
      </c>
      <c r="D48" s="253">
        <v>63066</v>
      </c>
      <c r="E48" s="257">
        <v>236691</v>
      </c>
    </row>
    <row r="49" spans="1:5" ht="21">
      <c r="A49" s="256">
        <v>44</v>
      </c>
      <c r="B49" s="256" t="s">
        <v>362</v>
      </c>
      <c r="C49" s="253">
        <v>166147</v>
      </c>
      <c r="D49" s="253">
        <v>41441</v>
      </c>
      <c r="E49" s="257">
        <v>207588</v>
      </c>
    </row>
    <row r="50" spans="1:5" ht="21">
      <c r="A50" s="256">
        <v>45</v>
      </c>
      <c r="B50" s="256" t="s">
        <v>39</v>
      </c>
      <c r="C50" s="253">
        <v>158281</v>
      </c>
      <c r="D50" s="253">
        <v>46971</v>
      </c>
      <c r="E50" s="257">
        <v>205252</v>
      </c>
    </row>
    <row r="51" spans="1:5" ht="21">
      <c r="A51" s="256">
        <v>46</v>
      </c>
      <c r="B51" s="256" t="s">
        <v>363</v>
      </c>
      <c r="C51" s="253">
        <v>167023</v>
      </c>
      <c r="D51" s="253">
        <v>6317</v>
      </c>
      <c r="E51" s="257">
        <v>173340</v>
      </c>
    </row>
    <row r="52" spans="1:5" ht="21">
      <c r="A52" s="256">
        <v>47</v>
      </c>
      <c r="B52" s="256" t="s">
        <v>364</v>
      </c>
      <c r="C52" s="253">
        <v>104622</v>
      </c>
      <c r="D52" s="253">
        <v>44857</v>
      </c>
      <c r="E52" s="257">
        <v>149479</v>
      </c>
    </row>
    <row r="53" spans="1:5" ht="21">
      <c r="A53" s="256">
        <v>48</v>
      </c>
      <c r="B53" s="256" t="s">
        <v>365</v>
      </c>
      <c r="C53" s="253">
        <v>118912</v>
      </c>
      <c r="D53" s="253">
        <v>27667</v>
      </c>
      <c r="E53" s="257">
        <v>146579</v>
      </c>
    </row>
    <row r="54" spans="1:5" ht="21">
      <c r="A54" s="256">
        <v>49</v>
      </c>
      <c r="B54" s="256" t="s">
        <v>366</v>
      </c>
      <c r="C54" s="253">
        <v>132260</v>
      </c>
      <c r="D54" s="447">
        <v>157</v>
      </c>
      <c r="E54" s="257">
        <v>132417</v>
      </c>
    </row>
    <row r="55" spans="1:5" ht="21">
      <c r="A55" s="256">
        <v>50</v>
      </c>
      <c r="B55" s="256" t="s">
        <v>367</v>
      </c>
      <c r="C55" s="253">
        <v>88362</v>
      </c>
      <c r="D55" s="447">
        <v>37</v>
      </c>
      <c r="E55" s="257">
        <v>88399</v>
      </c>
    </row>
    <row r="56" spans="1:5" ht="21">
      <c r="A56" s="249"/>
      <c r="B56" s="249"/>
      <c r="C56" s="249"/>
      <c r="D56" s="249"/>
      <c r="E56" s="249"/>
    </row>
    <row r="57" spans="1:5" ht="18.75">
      <c r="A57" s="148"/>
      <c r="B57" s="148"/>
      <c r="C57" s="148"/>
      <c r="D57" s="148"/>
      <c r="E57" s="148"/>
    </row>
  </sheetData>
  <pageMargins left="0.70866141732283472" right="0.70866141732283472" top="0.74803149606299213" bottom="0.74803149606299213" header="0.31496062992125984" footer="0.31496062992125984"/>
  <pageSetup paperSize="9" scale="56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zoomScaleNormal="100" workbookViewId="0">
      <selection activeCell="E1" sqref="E1"/>
    </sheetView>
  </sheetViews>
  <sheetFormatPr defaultRowHeight="15"/>
  <cols>
    <col min="2" max="2" width="66.85546875" customWidth="1"/>
    <col min="3" max="5" width="20.7109375" customWidth="1"/>
  </cols>
  <sheetData>
    <row r="1" spans="1:5" ht="21">
      <c r="A1" s="248" t="s">
        <v>706</v>
      </c>
      <c r="B1" s="249"/>
      <c r="C1" s="249"/>
      <c r="D1" s="249"/>
      <c r="E1" s="249"/>
    </row>
    <row r="2" spans="1:5" ht="21">
      <c r="A2" s="250" t="s">
        <v>704</v>
      </c>
      <c r="B2" s="249"/>
      <c r="C2" s="249"/>
      <c r="D2" s="249"/>
      <c r="E2" s="249"/>
    </row>
    <row r="3" spans="1:5" ht="21">
      <c r="A3" s="250" t="s">
        <v>703</v>
      </c>
      <c r="B3" s="249"/>
      <c r="C3" s="249"/>
      <c r="D3" s="249"/>
      <c r="E3" s="249"/>
    </row>
    <row r="4" spans="1:5" ht="21">
      <c r="A4" s="249"/>
      <c r="B4" s="249"/>
      <c r="C4" s="249"/>
      <c r="D4" s="249"/>
      <c r="E4" s="249"/>
    </row>
    <row r="5" spans="1:5" ht="84">
      <c r="A5" s="251" t="s">
        <v>157</v>
      </c>
      <c r="B5" s="251" t="s">
        <v>43</v>
      </c>
      <c r="C5" s="251" t="s">
        <v>705</v>
      </c>
      <c r="D5" s="251" t="s">
        <v>317</v>
      </c>
      <c r="E5" s="251" t="s">
        <v>318</v>
      </c>
    </row>
    <row r="6" spans="1:5" ht="21">
      <c r="A6" s="256">
        <v>1</v>
      </c>
      <c r="B6" s="256" t="s">
        <v>109</v>
      </c>
      <c r="C6" s="253">
        <v>7490700</v>
      </c>
      <c r="D6" s="253">
        <v>2983610</v>
      </c>
      <c r="E6" s="257">
        <v>10474310</v>
      </c>
    </row>
    <row r="7" spans="1:5" ht="21">
      <c r="A7" s="256">
        <v>2</v>
      </c>
      <c r="B7" s="256" t="s">
        <v>106</v>
      </c>
      <c r="C7" s="253">
        <v>6465792</v>
      </c>
      <c r="D7" s="253">
        <v>3290095</v>
      </c>
      <c r="E7" s="257">
        <v>9755887</v>
      </c>
    </row>
    <row r="8" spans="1:5" ht="21">
      <c r="A8" s="256">
        <v>3</v>
      </c>
      <c r="B8" s="256" t="s">
        <v>102</v>
      </c>
      <c r="C8" s="253">
        <v>6747706</v>
      </c>
      <c r="D8" s="253">
        <v>2200471</v>
      </c>
      <c r="E8" s="257">
        <v>8948177</v>
      </c>
    </row>
    <row r="9" spans="1:5" ht="21">
      <c r="A9" s="256">
        <v>4</v>
      </c>
      <c r="B9" s="256" t="s">
        <v>69</v>
      </c>
      <c r="C9" s="253">
        <v>4586606</v>
      </c>
      <c r="D9" s="253">
        <v>1824809</v>
      </c>
      <c r="E9" s="257">
        <v>6411415</v>
      </c>
    </row>
    <row r="10" spans="1:5" ht="21">
      <c r="A10" s="256">
        <v>5</v>
      </c>
      <c r="B10" s="256" t="s">
        <v>130</v>
      </c>
      <c r="C10" s="253">
        <v>3956980</v>
      </c>
      <c r="D10" s="253">
        <v>2186773</v>
      </c>
      <c r="E10" s="257">
        <v>6143753</v>
      </c>
    </row>
    <row r="11" spans="1:5" ht="21">
      <c r="A11" s="256">
        <v>6</v>
      </c>
      <c r="B11" s="256" t="s">
        <v>77</v>
      </c>
      <c r="C11" s="253">
        <v>2366406</v>
      </c>
      <c r="D11" s="253">
        <v>3460548</v>
      </c>
      <c r="E11" s="257">
        <v>5826954</v>
      </c>
    </row>
    <row r="12" spans="1:5" ht="21">
      <c r="A12" s="256">
        <v>7</v>
      </c>
      <c r="B12" s="256" t="s">
        <v>71</v>
      </c>
      <c r="C12" s="253">
        <v>2796175</v>
      </c>
      <c r="D12" s="253">
        <v>2772673</v>
      </c>
      <c r="E12" s="257">
        <v>5568848</v>
      </c>
    </row>
    <row r="13" spans="1:5" ht="21">
      <c r="A13" s="256">
        <v>8</v>
      </c>
      <c r="B13" s="256" t="s">
        <v>112</v>
      </c>
      <c r="C13" s="253">
        <v>4946779</v>
      </c>
      <c r="D13" s="253">
        <v>240477</v>
      </c>
      <c r="E13" s="257">
        <v>5187256</v>
      </c>
    </row>
    <row r="14" spans="1:5" ht="21">
      <c r="A14" s="256">
        <v>9</v>
      </c>
      <c r="B14" s="256" t="s">
        <v>76</v>
      </c>
      <c r="C14" s="253">
        <v>3553833</v>
      </c>
      <c r="D14" s="253">
        <v>1605535</v>
      </c>
      <c r="E14" s="257">
        <v>5159368</v>
      </c>
    </row>
    <row r="15" spans="1:5" ht="21">
      <c r="A15" s="256">
        <v>10</v>
      </c>
      <c r="B15" s="256" t="s">
        <v>136</v>
      </c>
      <c r="C15" s="253">
        <v>2245060</v>
      </c>
      <c r="D15" s="253">
        <v>2802617</v>
      </c>
      <c r="E15" s="257">
        <v>5047677</v>
      </c>
    </row>
    <row r="16" spans="1:5" ht="21">
      <c r="A16" s="256">
        <v>11</v>
      </c>
      <c r="B16" s="256" t="s">
        <v>133</v>
      </c>
      <c r="C16" s="253">
        <v>2854173</v>
      </c>
      <c r="D16" s="253">
        <v>1309967</v>
      </c>
      <c r="E16" s="257">
        <v>4164140</v>
      </c>
    </row>
    <row r="17" spans="1:5" ht="21">
      <c r="A17" s="256">
        <v>12</v>
      </c>
      <c r="B17" s="256" t="s">
        <v>64</v>
      </c>
      <c r="C17" s="253">
        <v>2277953</v>
      </c>
      <c r="D17" s="253">
        <v>1448965</v>
      </c>
      <c r="E17" s="257">
        <v>3726918</v>
      </c>
    </row>
    <row r="18" spans="1:5" ht="21">
      <c r="A18" s="256">
        <v>13</v>
      </c>
      <c r="B18" s="256" t="s">
        <v>144</v>
      </c>
      <c r="C18" s="253">
        <v>1887189</v>
      </c>
      <c r="D18" s="253">
        <v>1826155</v>
      </c>
      <c r="E18" s="257">
        <v>3713344</v>
      </c>
    </row>
    <row r="19" spans="1:5" ht="21">
      <c r="A19" s="256">
        <v>14</v>
      </c>
      <c r="B19" s="256" t="s">
        <v>131</v>
      </c>
      <c r="C19" s="253">
        <v>2953779</v>
      </c>
      <c r="D19" s="253">
        <v>741808</v>
      </c>
      <c r="E19" s="257">
        <v>3695587</v>
      </c>
    </row>
    <row r="20" spans="1:5" ht="21">
      <c r="A20" s="256">
        <v>15</v>
      </c>
      <c r="B20" s="256" t="s">
        <v>86</v>
      </c>
      <c r="C20" s="253">
        <v>1701964</v>
      </c>
      <c r="D20" s="253">
        <v>1941198</v>
      </c>
      <c r="E20" s="257">
        <v>3643162</v>
      </c>
    </row>
    <row r="21" spans="1:5" ht="21">
      <c r="A21" s="256">
        <v>16</v>
      </c>
      <c r="B21" s="256" t="s">
        <v>114</v>
      </c>
      <c r="C21" s="253">
        <v>2469309</v>
      </c>
      <c r="D21" s="253">
        <v>1073798</v>
      </c>
      <c r="E21" s="257">
        <v>3543107</v>
      </c>
    </row>
    <row r="22" spans="1:5" ht="21">
      <c r="A22" s="256">
        <v>17</v>
      </c>
      <c r="B22" s="256" t="s">
        <v>73</v>
      </c>
      <c r="C22" s="253">
        <v>2580430</v>
      </c>
      <c r="D22" s="253">
        <v>945689</v>
      </c>
      <c r="E22" s="257">
        <v>3526119</v>
      </c>
    </row>
    <row r="23" spans="1:5" ht="21">
      <c r="A23" s="256">
        <v>18</v>
      </c>
      <c r="B23" s="256" t="s">
        <v>139</v>
      </c>
      <c r="C23" s="253">
        <v>2041927</v>
      </c>
      <c r="D23" s="253">
        <v>1279582</v>
      </c>
      <c r="E23" s="257">
        <v>3321509</v>
      </c>
    </row>
    <row r="24" spans="1:5" ht="21">
      <c r="A24" s="256">
        <v>19</v>
      </c>
      <c r="B24" s="256" t="s">
        <v>54</v>
      </c>
      <c r="C24" s="253">
        <v>3150492</v>
      </c>
      <c r="D24" s="253">
        <v>139628</v>
      </c>
      <c r="E24" s="257">
        <v>3290120</v>
      </c>
    </row>
    <row r="25" spans="1:5" ht="21">
      <c r="A25" s="256">
        <v>20</v>
      </c>
      <c r="B25" s="256" t="s">
        <v>137</v>
      </c>
      <c r="C25" s="253">
        <v>2219371</v>
      </c>
      <c r="D25" s="253">
        <v>1058360</v>
      </c>
      <c r="E25" s="257">
        <v>3277731</v>
      </c>
    </row>
    <row r="26" spans="1:5" ht="21">
      <c r="A26" s="256">
        <v>21</v>
      </c>
      <c r="B26" s="256" t="s">
        <v>135</v>
      </c>
      <c r="C26" s="253">
        <v>2287286</v>
      </c>
      <c r="D26" s="253">
        <v>911950</v>
      </c>
      <c r="E26" s="257">
        <v>3199236</v>
      </c>
    </row>
    <row r="27" spans="1:5" ht="21">
      <c r="A27" s="256">
        <v>22</v>
      </c>
      <c r="B27" s="256" t="s">
        <v>134</v>
      </c>
      <c r="C27" s="253">
        <v>2485415</v>
      </c>
      <c r="D27" s="253">
        <v>633178</v>
      </c>
      <c r="E27" s="257">
        <v>3118593</v>
      </c>
    </row>
    <row r="28" spans="1:5" ht="21">
      <c r="A28" s="256">
        <v>23</v>
      </c>
      <c r="B28" s="256" t="s">
        <v>138</v>
      </c>
      <c r="C28" s="253">
        <v>2046936</v>
      </c>
      <c r="D28" s="253">
        <v>1062981</v>
      </c>
      <c r="E28" s="257">
        <v>3109917</v>
      </c>
    </row>
    <row r="29" spans="1:5" ht="21">
      <c r="A29" s="256">
        <v>24</v>
      </c>
      <c r="B29" s="256" t="s">
        <v>104</v>
      </c>
      <c r="C29" s="253">
        <v>3006437</v>
      </c>
      <c r="D29" s="447">
        <v>44</v>
      </c>
      <c r="E29" s="257">
        <v>3006481</v>
      </c>
    </row>
    <row r="30" spans="1:5" ht="21">
      <c r="A30" s="256">
        <v>25</v>
      </c>
      <c r="B30" s="256" t="s">
        <v>147</v>
      </c>
      <c r="C30" s="253">
        <v>1721646</v>
      </c>
      <c r="D30" s="253">
        <v>1187056</v>
      </c>
      <c r="E30" s="257">
        <v>2908702</v>
      </c>
    </row>
    <row r="31" spans="1:5" ht="21">
      <c r="A31" s="256">
        <v>26</v>
      </c>
      <c r="B31" s="256" t="s">
        <v>142</v>
      </c>
      <c r="C31" s="253">
        <v>1928722</v>
      </c>
      <c r="D31" s="253">
        <v>904521</v>
      </c>
      <c r="E31" s="257">
        <v>2833243</v>
      </c>
    </row>
    <row r="32" spans="1:5" ht="21">
      <c r="A32" s="256">
        <v>27</v>
      </c>
      <c r="B32" s="256" t="s">
        <v>141</v>
      </c>
      <c r="C32" s="253">
        <v>1936369</v>
      </c>
      <c r="D32" s="253">
        <v>879298</v>
      </c>
      <c r="E32" s="257">
        <v>2815667</v>
      </c>
    </row>
    <row r="33" spans="1:5" ht="21">
      <c r="A33" s="256">
        <v>28</v>
      </c>
      <c r="B33" s="256" t="s">
        <v>74</v>
      </c>
      <c r="C33" s="253">
        <v>1955057</v>
      </c>
      <c r="D33" s="253">
        <v>778281</v>
      </c>
      <c r="E33" s="257">
        <v>2733338</v>
      </c>
    </row>
    <row r="34" spans="1:5" ht="21">
      <c r="A34" s="256">
        <v>29</v>
      </c>
      <c r="B34" s="256" t="s">
        <v>146</v>
      </c>
      <c r="C34" s="253">
        <v>1768171</v>
      </c>
      <c r="D34" s="253">
        <v>694254</v>
      </c>
      <c r="E34" s="257">
        <v>2462425</v>
      </c>
    </row>
    <row r="35" spans="1:5" ht="21">
      <c r="A35" s="256">
        <v>30</v>
      </c>
      <c r="B35" s="256" t="s">
        <v>145</v>
      </c>
      <c r="C35" s="253">
        <v>1778603</v>
      </c>
      <c r="D35" s="253">
        <v>682817</v>
      </c>
      <c r="E35" s="257">
        <v>2461420</v>
      </c>
    </row>
    <row r="36" spans="1:5" ht="21">
      <c r="A36" s="256">
        <v>31</v>
      </c>
      <c r="B36" s="256" t="s">
        <v>151</v>
      </c>
      <c r="C36" s="253">
        <v>1498384</v>
      </c>
      <c r="D36" s="253">
        <v>956581</v>
      </c>
      <c r="E36" s="257">
        <v>2454965</v>
      </c>
    </row>
    <row r="37" spans="1:5" ht="21">
      <c r="A37" s="256">
        <v>32</v>
      </c>
      <c r="B37" s="256" t="s">
        <v>140</v>
      </c>
      <c r="C37" s="253">
        <v>1968998</v>
      </c>
      <c r="D37" s="253">
        <v>481256</v>
      </c>
      <c r="E37" s="257">
        <v>2450254</v>
      </c>
    </row>
    <row r="38" spans="1:5" ht="21">
      <c r="A38" s="256">
        <v>33</v>
      </c>
      <c r="B38" s="256" t="s">
        <v>143</v>
      </c>
      <c r="C38" s="253">
        <v>1900880</v>
      </c>
      <c r="D38" s="253">
        <v>360722</v>
      </c>
      <c r="E38" s="257">
        <v>2261602</v>
      </c>
    </row>
    <row r="39" spans="1:5" ht="21">
      <c r="A39" s="256">
        <v>34</v>
      </c>
      <c r="B39" s="256" t="s">
        <v>148</v>
      </c>
      <c r="C39" s="253">
        <v>1678257</v>
      </c>
      <c r="D39" s="253">
        <v>525664</v>
      </c>
      <c r="E39" s="257">
        <v>2203921</v>
      </c>
    </row>
    <row r="40" spans="1:5" ht="21">
      <c r="A40" s="256">
        <v>35</v>
      </c>
      <c r="B40" s="256" t="s">
        <v>149</v>
      </c>
      <c r="C40" s="253">
        <v>1672150</v>
      </c>
      <c r="D40" s="253">
        <v>492948</v>
      </c>
      <c r="E40" s="257">
        <v>2165098</v>
      </c>
    </row>
    <row r="41" spans="1:5" ht="21">
      <c r="A41" s="256">
        <v>36</v>
      </c>
      <c r="B41" s="256" t="s">
        <v>369</v>
      </c>
      <c r="C41" s="253">
        <v>488678</v>
      </c>
      <c r="D41" s="253">
        <v>1676214</v>
      </c>
      <c r="E41" s="257">
        <v>2164892</v>
      </c>
    </row>
    <row r="42" spans="1:5" ht="21">
      <c r="A42" s="256">
        <v>37</v>
      </c>
      <c r="B42" s="256" t="s">
        <v>85</v>
      </c>
      <c r="C42" s="253">
        <v>1606123</v>
      </c>
      <c r="D42" s="253">
        <v>532634</v>
      </c>
      <c r="E42" s="257">
        <v>2138757</v>
      </c>
    </row>
    <row r="43" spans="1:5" ht="21">
      <c r="A43" s="256">
        <v>38</v>
      </c>
      <c r="B43" s="256" t="s">
        <v>155</v>
      </c>
      <c r="C43" s="253">
        <v>1246019</v>
      </c>
      <c r="D43" s="253">
        <v>891962</v>
      </c>
      <c r="E43" s="257">
        <v>2137981</v>
      </c>
    </row>
    <row r="44" spans="1:5" ht="21">
      <c r="A44" s="256">
        <v>39</v>
      </c>
      <c r="B44" s="256" t="s">
        <v>152</v>
      </c>
      <c r="C44" s="253">
        <v>1470197</v>
      </c>
      <c r="D44" s="253">
        <v>653433</v>
      </c>
      <c r="E44" s="257">
        <v>2123630</v>
      </c>
    </row>
    <row r="45" spans="1:5" ht="21">
      <c r="A45" s="256">
        <v>40</v>
      </c>
      <c r="B45" s="256" t="s">
        <v>124</v>
      </c>
      <c r="C45" s="253">
        <v>1464961</v>
      </c>
      <c r="D45" s="253">
        <v>604902</v>
      </c>
      <c r="E45" s="257">
        <v>2069863</v>
      </c>
    </row>
    <row r="46" spans="1:5" ht="21">
      <c r="A46" s="256">
        <v>41</v>
      </c>
      <c r="B46" s="256" t="s">
        <v>150</v>
      </c>
      <c r="C46" s="253">
        <v>1508526</v>
      </c>
      <c r="D46" s="253">
        <v>555592</v>
      </c>
      <c r="E46" s="257">
        <v>2064118</v>
      </c>
    </row>
    <row r="47" spans="1:5" ht="21">
      <c r="A47" s="256">
        <v>42</v>
      </c>
      <c r="B47" s="256" t="s">
        <v>91</v>
      </c>
      <c r="C47" s="253">
        <v>980296</v>
      </c>
      <c r="D47" s="253">
        <v>1079748</v>
      </c>
      <c r="E47" s="257">
        <v>2060044</v>
      </c>
    </row>
    <row r="48" spans="1:5" ht="21">
      <c r="A48" s="256">
        <v>43</v>
      </c>
      <c r="B48" s="256" t="s">
        <v>83</v>
      </c>
      <c r="C48" s="253">
        <v>1402630</v>
      </c>
      <c r="D48" s="253">
        <v>550343</v>
      </c>
      <c r="E48" s="257">
        <v>1952973</v>
      </c>
    </row>
    <row r="49" spans="1:5" ht="21">
      <c r="A49" s="256">
        <v>44</v>
      </c>
      <c r="B49" s="256" t="s">
        <v>154</v>
      </c>
      <c r="C49" s="253">
        <v>1405115</v>
      </c>
      <c r="D49" s="253">
        <v>442963</v>
      </c>
      <c r="E49" s="257">
        <v>1848078</v>
      </c>
    </row>
    <row r="50" spans="1:5" ht="21">
      <c r="A50" s="256">
        <v>45</v>
      </c>
      <c r="B50" s="256" t="s">
        <v>101</v>
      </c>
      <c r="C50" s="253">
        <v>1829094</v>
      </c>
      <c r="D50" s="253">
        <v>1517</v>
      </c>
      <c r="E50" s="257">
        <v>1830611</v>
      </c>
    </row>
    <row r="51" spans="1:5" ht="21">
      <c r="A51" s="256">
        <v>46</v>
      </c>
      <c r="B51" s="256" t="s">
        <v>59</v>
      </c>
      <c r="C51" s="253">
        <v>1538559</v>
      </c>
      <c r="D51" s="253">
        <v>251000</v>
      </c>
      <c r="E51" s="257">
        <v>1789559</v>
      </c>
    </row>
    <row r="52" spans="1:5" ht="21">
      <c r="A52" s="256">
        <v>47</v>
      </c>
      <c r="B52" s="256" t="s">
        <v>108</v>
      </c>
      <c r="C52" s="253">
        <v>1786709</v>
      </c>
      <c r="D52" s="447">
        <v>56</v>
      </c>
      <c r="E52" s="257">
        <v>1786765</v>
      </c>
    </row>
    <row r="53" spans="1:5" ht="21">
      <c r="A53" s="256">
        <v>48</v>
      </c>
      <c r="B53" s="256" t="s">
        <v>370</v>
      </c>
      <c r="C53" s="253">
        <v>970016</v>
      </c>
      <c r="D53" s="253">
        <v>760464</v>
      </c>
      <c r="E53" s="257">
        <v>1730480</v>
      </c>
    </row>
    <row r="54" spans="1:5" ht="21">
      <c r="A54" s="256">
        <v>49</v>
      </c>
      <c r="B54" s="256" t="s">
        <v>371</v>
      </c>
      <c r="C54" s="253">
        <v>985507</v>
      </c>
      <c r="D54" s="253">
        <v>742888</v>
      </c>
      <c r="E54" s="257">
        <v>1728395</v>
      </c>
    </row>
    <row r="55" spans="1:5" ht="21">
      <c r="A55" s="256">
        <v>50</v>
      </c>
      <c r="B55" s="256" t="s">
        <v>99</v>
      </c>
      <c r="C55" s="253">
        <v>868667</v>
      </c>
      <c r="D55" s="253">
        <v>834215</v>
      </c>
      <c r="E55" s="257">
        <v>1702882</v>
      </c>
    </row>
    <row r="56" spans="1:5" ht="21">
      <c r="A56" s="249"/>
      <c r="B56" s="249"/>
      <c r="C56" s="249"/>
      <c r="D56" s="249"/>
      <c r="E56" s="249"/>
    </row>
    <row r="57" spans="1:5" ht="21">
      <c r="A57" s="249"/>
      <c r="B57" s="249"/>
      <c r="C57" s="249"/>
      <c r="D57" s="249"/>
      <c r="E57" s="249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selection activeCell="G1" sqref="G1"/>
    </sheetView>
  </sheetViews>
  <sheetFormatPr defaultRowHeight="15"/>
  <cols>
    <col min="1" max="1" width="8" customWidth="1"/>
    <col min="2" max="2" width="12.28515625" customWidth="1"/>
    <col min="3" max="3" width="39.42578125" customWidth="1"/>
    <col min="4" max="4" width="62" customWidth="1"/>
    <col min="5" max="7" width="20.7109375" customWidth="1"/>
  </cols>
  <sheetData>
    <row r="1" spans="1:7" ht="21">
      <c r="A1" s="248" t="s">
        <v>768</v>
      </c>
      <c r="B1" s="249"/>
      <c r="C1" s="249"/>
      <c r="D1" s="249"/>
      <c r="E1" s="249"/>
      <c r="F1" s="249"/>
      <c r="G1" s="249"/>
    </row>
    <row r="2" spans="1:7" ht="21">
      <c r="A2" s="250" t="s">
        <v>704</v>
      </c>
      <c r="B2" s="249"/>
      <c r="C2" s="249"/>
      <c r="D2" s="249"/>
      <c r="E2" s="249"/>
      <c r="F2" s="249"/>
      <c r="G2" s="249"/>
    </row>
    <row r="3" spans="1:7" ht="21">
      <c r="A3" s="250" t="s">
        <v>703</v>
      </c>
      <c r="B3" s="249"/>
      <c r="C3" s="249"/>
      <c r="D3" s="249"/>
      <c r="E3" s="249"/>
      <c r="F3" s="249"/>
      <c r="G3" s="249"/>
    </row>
    <row r="4" spans="1:7" ht="21">
      <c r="A4" s="249"/>
      <c r="B4" s="249"/>
      <c r="C4" s="249"/>
      <c r="D4" s="249"/>
      <c r="E4" s="249"/>
      <c r="F4" s="249"/>
      <c r="G4" s="249"/>
    </row>
    <row r="5" spans="1:7" ht="84">
      <c r="A5" s="251" t="s">
        <v>368</v>
      </c>
      <c r="B5" s="251" t="s">
        <v>158</v>
      </c>
      <c r="C5" s="251" t="s">
        <v>43</v>
      </c>
      <c r="D5" s="251" t="s">
        <v>159</v>
      </c>
      <c r="E5" s="251" t="s">
        <v>705</v>
      </c>
      <c r="F5" s="251" t="s">
        <v>317</v>
      </c>
      <c r="G5" s="251" t="s">
        <v>318</v>
      </c>
    </row>
    <row r="6" spans="1:7" ht="42">
      <c r="A6" s="256">
        <v>1</v>
      </c>
      <c r="B6" s="256" t="s">
        <v>175</v>
      </c>
      <c r="C6" s="256" t="s">
        <v>102</v>
      </c>
      <c r="D6" s="252" t="s">
        <v>176</v>
      </c>
      <c r="E6" s="253">
        <v>3456516</v>
      </c>
      <c r="F6" s="253">
        <v>1608020</v>
      </c>
      <c r="G6" s="257">
        <v>5064536</v>
      </c>
    </row>
    <row r="7" spans="1:7" ht="42">
      <c r="A7" s="256">
        <v>2</v>
      </c>
      <c r="B7" s="256" t="s">
        <v>221</v>
      </c>
      <c r="C7" s="256" t="s">
        <v>69</v>
      </c>
      <c r="D7" s="252" t="s">
        <v>222</v>
      </c>
      <c r="E7" s="253">
        <v>3541230</v>
      </c>
      <c r="F7" s="253">
        <v>1305075</v>
      </c>
      <c r="G7" s="257">
        <v>4846305</v>
      </c>
    </row>
    <row r="8" spans="1:7" ht="21">
      <c r="A8" s="256">
        <v>3</v>
      </c>
      <c r="B8" s="256" t="s">
        <v>261</v>
      </c>
      <c r="C8" s="256" t="s">
        <v>71</v>
      </c>
      <c r="D8" s="252" t="s">
        <v>262</v>
      </c>
      <c r="E8" s="253">
        <v>2317439</v>
      </c>
      <c r="F8" s="253">
        <v>2200200</v>
      </c>
      <c r="G8" s="257">
        <v>4517639</v>
      </c>
    </row>
    <row r="9" spans="1:7" ht="21">
      <c r="A9" s="256">
        <v>4</v>
      </c>
      <c r="B9" s="256" t="s">
        <v>185</v>
      </c>
      <c r="C9" s="256" t="s">
        <v>112</v>
      </c>
      <c r="D9" s="252" t="s">
        <v>186</v>
      </c>
      <c r="E9" s="253">
        <v>3936184</v>
      </c>
      <c r="F9" s="253">
        <v>134374</v>
      </c>
      <c r="G9" s="257">
        <v>4070558</v>
      </c>
    </row>
    <row r="10" spans="1:7" ht="42">
      <c r="A10" s="256">
        <v>5</v>
      </c>
      <c r="B10" s="256" t="s">
        <v>263</v>
      </c>
      <c r="C10" s="256" t="s">
        <v>136</v>
      </c>
      <c r="D10" s="252" t="s">
        <v>734</v>
      </c>
      <c r="E10" s="253">
        <v>1760232</v>
      </c>
      <c r="F10" s="253">
        <v>2096590</v>
      </c>
      <c r="G10" s="257">
        <v>3856822</v>
      </c>
    </row>
    <row r="11" spans="1:7" ht="21">
      <c r="A11" s="256">
        <v>6</v>
      </c>
      <c r="B11" s="256" t="s">
        <v>179</v>
      </c>
      <c r="C11" s="256" t="s">
        <v>106</v>
      </c>
      <c r="D11" s="252" t="s">
        <v>180</v>
      </c>
      <c r="E11" s="253">
        <v>2409085</v>
      </c>
      <c r="F11" s="253">
        <v>1335417</v>
      </c>
      <c r="G11" s="257">
        <v>3744502</v>
      </c>
    </row>
    <row r="12" spans="1:7" ht="21">
      <c r="A12" s="256">
        <v>7</v>
      </c>
      <c r="B12" s="256" t="s">
        <v>197</v>
      </c>
      <c r="C12" s="256" t="s">
        <v>109</v>
      </c>
      <c r="D12" s="252" t="s">
        <v>198</v>
      </c>
      <c r="E12" s="253">
        <v>2672255</v>
      </c>
      <c r="F12" s="253">
        <v>1022026</v>
      </c>
      <c r="G12" s="257">
        <v>3694281</v>
      </c>
    </row>
    <row r="13" spans="1:7" ht="21">
      <c r="A13" s="256">
        <v>8</v>
      </c>
      <c r="B13" s="256" t="s">
        <v>259</v>
      </c>
      <c r="C13" s="256" t="s">
        <v>73</v>
      </c>
      <c r="D13" s="252" t="s">
        <v>260</v>
      </c>
      <c r="E13" s="253">
        <v>2579885</v>
      </c>
      <c r="F13" s="253">
        <v>945171</v>
      </c>
      <c r="G13" s="257">
        <v>3525056</v>
      </c>
    </row>
    <row r="14" spans="1:7" ht="42">
      <c r="A14" s="256">
        <v>9</v>
      </c>
      <c r="B14" s="256" t="s">
        <v>169</v>
      </c>
      <c r="C14" s="256" t="s">
        <v>102</v>
      </c>
      <c r="D14" s="252" t="s">
        <v>170</v>
      </c>
      <c r="E14" s="253">
        <v>2856500</v>
      </c>
      <c r="F14" s="253">
        <v>414214</v>
      </c>
      <c r="G14" s="257">
        <v>3270714</v>
      </c>
    </row>
    <row r="15" spans="1:7" ht="21">
      <c r="A15" s="256">
        <v>10</v>
      </c>
      <c r="B15" s="256" t="s">
        <v>270</v>
      </c>
      <c r="C15" s="256" t="s">
        <v>77</v>
      </c>
      <c r="D15" s="252" t="s">
        <v>271</v>
      </c>
      <c r="E15" s="253">
        <v>1413789</v>
      </c>
      <c r="F15" s="253">
        <v>1833413</v>
      </c>
      <c r="G15" s="257">
        <v>3247202</v>
      </c>
    </row>
    <row r="16" spans="1:7" ht="21">
      <c r="A16" s="256">
        <v>11</v>
      </c>
      <c r="B16" s="256" t="s">
        <v>220</v>
      </c>
      <c r="C16" s="256" t="s">
        <v>109</v>
      </c>
      <c r="D16" s="252" t="s">
        <v>210</v>
      </c>
      <c r="E16" s="253">
        <v>2274496</v>
      </c>
      <c r="F16" s="253">
        <v>937691</v>
      </c>
      <c r="G16" s="257">
        <v>3212187</v>
      </c>
    </row>
    <row r="17" spans="1:7" ht="63">
      <c r="A17" s="256">
        <v>12</v>
      </c>
      <c r="B17" s="256" t="s">
        <v>251</v>
      </c>
      <c r="C17" s="256" t="s">
        <v>131</v>
      </c>
      <c r="D17" s="252" t="s">
        <v>252</v>
      </c>
      <c r="E17" s="253">
        <v>2495147</v>
      </c>
      <c r="F17" s="253">
        <v>677692</v>
      </c>
      <c r="G17" s="257">
        <v>3172839</v>
      </c>
    </row>
    <row r="18" spans="1:7" ht="42">
      <c r="A18" s="256">
        <v>13</v>
      </c>
      <c r="B18" s="256" t="s">
        <v>274</v>
      </c>
      <c r="C18" s="256" t="s">
        <v>64</v>
      </c>
      <c r="D18" s="252" t="s">
        <v>275</v>
      </c>
      <c r="E18" s="253">
        <v>1378211</v>
      </c>
      <c r="F18" s="253">
        <v>1181567</v>
      </c>
      <c r="G18" s="257">
        <v>2559778</v>
      </c>
    </row>
    <row r="19" spans="1:7" ht="42">
      <c r="A19" s="256">
        <v>14</v>
      </c>
      <c r="B19" s="256" t="s">
        <v>232</v>
      </c>
      <c r="C19" s="256" t="s">
        <v>142</v>
      </c>
      <c r="D19" s="252" t="s">
        <v>233</v>
      </c>
      <c r="E19" s="253">
        <v>1701130</v>
      </c>
      <c r="F19" s="253">
        <v>787630</v>
      </c>
      <c r="G19" s="257">
        <v>2488760</v>
      </c>
    </row>
    <row r="20" spans="1:7" ht="42">
      <c r="A20" s="256">
        <v>15</v>
      </c>
      <c r="B20" s="256" t="s">
        <v>267</v>
      </c>
      <c r="C20" s="256" t="s">
        <v>114</v>
      </c>
      <c r="D20" s="252" t="s">
        <v>268</v>
      </c>
      <c r="E20" s="253">
        <v>1488017</v>
      </c>
      <c r="F20" s="253">
        <v>900628</v>
      </c>
      <c r="G20" s="257">
        <v>2388645</v>
      </c>
    </row>
    <row r="21" spans="1:7" ht="21">
      <c r="A21" s="256">
        <v>16</v>
      </c>
      <c r="B21" s="256" t="s">
        <v>264</v>
      </c>
      <c r="C21" s="256" t="s">
        <v>146</v>
      </c>
      <c r="D21" s="252" t="s">
        <v>247</v>
      </c>
      <c r="E21" s="253">
        <v>1568417</v>
      </c>
      <c r="F21" s="253">
        <v>580707</v>
      </c>
      <c r="G21" s="257">
        <v>2149124</v>
      </c>
    </row>
    <row r="22" spans="1:7" ht="21">
      <c r="A22" s="256">
        <v>17</v>
      </c>
      <c r="B22" s="256" t="s">
        <v>269</v>
      </c>
      <c r="C22" s="256" t="s">
        <v>150</v>
      </c>
      <c r="D22" s="252" t="s">
        <v>178</v>
      </c>
      <c r="E22" s="253">
        <v>1485290</v>
      </c>
      <c r="F22" s="253">
        <v>552664</v>
      </c>
      <c r="G22" s="257">
        <v>2037954</v>
      </c>
    </row>
    <row r="23" spans="1:7" ht="21">
      <c r="A23" s="256">
        <v>18</v>
      </c>
      <c r="B23" s="256" t="s">
        <v>272</v>
      </c>
      <c r="C23" s="256" t="s">
        <v>135</v>
      </c>
      <c r="D23" s="252" t="s">
        <v>273</v>
      </c>
      <c r="E23" s="253">
        <v>1411709</v>
      </c>
      <c r="F23" s="253">
        <v>533784</v>
      </c>
      <c r="G23" s="257">
        <v>1945493</v>
      </c>
    </row>
    <row r="24" spans="1:7" ht="21">
      <c r="A24" s="256">
        <v>19</v>
      </c>
      <c r="B24" s="256" t="s">
        <v>280</v>
      </c>
      <c r="C24" s="256" t="s">
        <v>106</v>
      </c>
      <c r="D24" s="252" t="s">
        <v>281</v>
      </c>
      <c r="E24" s="253">
        <v>1239607</v>
      </c>
      <c r="F24" s="253">
        <v>646200</v>
      </c>
      <c r="G24" s="257">
        <v>1885807</v>
      </c>
    </row>
    <row r="25" spans="1:7" ht="21">
      <c r="A25" s="256">
        <v>20</v>
      </c>
      <c r="B25" s="256" t="s">
        <v>287</v>
      </c>
      <c r="C25" s="256" t="s">
        <v>139</v>
      </c>
      <c r="D25" s="252" t="s">
        <v>288</v>
      </c>
      <c r="E25" s="253">
        <v>1104955</v>
      </c>
      <c r="F25" s="253">
        <v>745806</v>
      </c>
      <c r="G25" s="257">
        <v>1850761</v>
      </c>
    </row>
    <row r="26" spans="1:7" ht="21">
      <c r="A26" s="256">
        <v>21</v>
      </c>
      <c r="B26" s="256" t="s">
        <v>299</v>
      </c>
      <c r="C26" s="256" t="s">
        <v>144</v>
      </c>
      <c r="D26" s="252" t="s">
        <v>300</v>
      </c>
      <c r="E26" s="253">
        <v>943609</v>
      </c>
      <c r="F26" s="253">
        <v>885958</v>
      </c>
      <c r="G26" s="257">
        <v>1829567</v>
      </c>
    </row>
    <row r="27" spans="1:7" ht="21">
      <c r="A27" s="256">
        <v>22</v>
      </c>
      <c r="B27" s="256" t="s">
        <v>265</v>
      </c>
      <c r="C27" s="256" t="s">
        <v>143</v>
      </c>
      <c r="D27" s="252" t="s">
        <v>266</v>
      </c>
      <c r="E27" s="253">
        <v>1531633</v>
      </c>
      <c r="F27" s="253">
        <v>293641</v>
      </c>
      <c r="G27" s="257">
        <v>1825274</v>
      </c>
    </row>
    <row r="28" spans="1:7" ht="21">
      <c r="A28" s="256">
        <v>23</v>
      </c>
      <c r="B28" s="256" t="s">
        <v>374</v>
      </c>
      <c r="C28" s="256" t="s">
        <v>86</v>
      </c>
      <c r="D28" s="252" t="s">
        <v>375</v>
      </c>
      <c r="E28" s="253">
        <v>825741</v>
      </c>
      <c r="F28" s="253">
        <v>982227</v>
      </c>
      <c r="G28" s="257">
        <v>1807968</v>
      </c>
    </row>
    <row r="29" spans="1:7" ht="21">
      <c r="A29" s="256">
        <v>24</v>
      </c>
      <c r="B29" s="256" t="s">
        <v>278</v>
      </c>
      <c r="C29" s="256" t="s">
        <v>133</v>
      </c>
      <c r="D29" s="252" t="s">
        <v>279</v>
      </c>
      <c r="E29" s="253">
        <v>1245725</v>
      </c>
      <c r="F29" s="253">
        <v>535288</v>
      </c>
      <c r="G29" s="257">
        <v>1781013</v>
      </c>
    </row>
    <row r="30" spans="1:7" ht="21">
      <c r="A30" s="256">
        <v>25</v>
      </c>
      <c r="B30" s="256" t="s">
        <v>276</v>
      </c>
      <c r="C30" s="256" t="s">
        <v>149</v>
      </c>
      <c r="D30" s="252" t="s">
        <v>277</v>
      </c>
      <c r="E30" s="253">
        <v>1364147</v>
      </c>
      <c r="F30" s="253">
        <v>407375</v>
      </c>
      <c r="G30" s="257">
        <v>1771522</v>
      </c>
    </row>
    <row r="31" spans="1:7" ht="21">
      <c r="A31" s="256">
        <v>26</v>
      </c>
      <c r="B31" s="256" t="s">
        <v>311</v>
      </c>
      <c r="C31" s="256" t="s">
        <v>144</v>
      </c>
      <c r="D31" s="252" t="s">
        <v>312</v>
      </c>
      <c r="E31" s="253">
        <v>869086</v>
      </c>
      <c r="F31" s="253">
        <v>873047</v>
      </c>
      <c r="G31" s="257">
        <v>1742133</v>
      </c>
    </row>
    <row r="32" spans="1:7" ht="42">
      <c r="A32" s="256">
        <v>27</v>
      </c>
      <c r="B32" s="256" t="s">
        <v>372</v>
      </c>
      <c r="C32" s="256" t="s">
        <v>369</v>
      </c>
      <c r="D32" s="252" t="s">
        <v>373</v>
      </c>
      <c r="E32" s="253">
        <v>391572</v>
      </c>
      <c r="F32" s="253">
        <v>1349321</v>
      </c>
      <c r="G32" s="257">
        <v>1740893</v>
      </c>
    </row>
    <row r="33" spans="1:7" ht="21">
      <c r="A33" s="256">
        <v>28</v>
      </c>
      <c r="B33" s="256" t="s">
        <v>376</v>
      </c>
      <c r="C33" s="256" t="s">
        <v>86</v>
      </c>
      <c r="D33" s="252" t="s">
        <v>377</v>
      </c>
      <c r="E33" s="253">
        <v>831653</v>
      </c>
      <c r="F33" s="253">
        <v>904413</v>
      </c>
      <c r="G33" s="257">
        <v>1736066</v>
      </c>
    </row>
    <row r="34" spans="1:7" ht="42">
      <c r="A34" s="256">
        <v>29</v>
      </c>
      <c r="B34" s="256" t="s">
        <v>166</v>
      </c>
      <c r="C34" s="256" t="s">
        <v>108</v>
      </c>
      <c r="D34" s="252" t="s">
        <v>686</v>
      </c>
      <c r="E34" s="253">
        <v>1691748</v>
      </c>
      <c r="F34" s="447">
        <v>56</v>
      </c>
      <c r="G34" s="257">
        <v>1691804</v>
      </c>
    </row>
    <row r="35" spans="1:7" ht="21">
      <c r="A35" s="256">
        <v>30</v>
      </c>
      <c r="B35" s="256" t="s">
        <v>292</v>
      </c>
      <c r="C35" s="256" t="s">
        <v>133</v>
      </c>
      <c r="D35" s="252" t="s">
        <v>293</v>
      </c>
      <c r="E35" s="253">
        <v>1079095</v>
      </c>
      <c r="F35" s="253">
        <v>555188</v>
      </c>
      <c r="G35" s="257">
        <v>1634283</v>
      </c>
    </row>
    <row r="36" spans="1:7" ht="42">
      <c r="A36" s="256">
        <v>31</v>
      </c>
      <c r="B36" s="256" t="s">
        <v>289</v>
      </c>
      <c r="C36" s="256" t="s">
        <v>141</v>
      </c>
      <c r="D36" s="252" t="s">
        <v>290</v>
      </c>
      <c r="E36" s="253">
        <v>1092717</v>
      </c>
      <c r="F36" s="253">
        <v>486896</v>
      </c>
      <c r="G36" s="257">
        <v>1579613</v>
      </c>
    </row>
    <row r="37" spans="1:7" ht="21">
      <c r="A37" s="256">
        <v>32</v>
      </c>
      <c r="B37" s="256" t="s">
        <v>286</v>
      </c>
      <c r="C37" s="256" t="s">
        <v>109</v>
      </c>
      <c r="D37" s="252" t="s">
        <v>180</v>
      </c>
      <c r="E37" s="253">
        <v>1106409</v>
      </c>
      <c r="F37" s="253">
        <v>446155</v>
      </c>
      <c r="G37" s="257">
        <v>1552564</v>
      </c>
    </row>
    <row r="38" spans="1:7" ht="42">
      <c r="A38" s="256">
        <v>33</v>
      </c>
      <c r="B38" s="256" t="s">
        <v>295</v>
      </c>
      <c r="C38" s="256" t="s">
        <v>76</v>
      </c>
      <c r="D38" s="252" t="s">
        <v>296</v>
      </c>
      <c r="E38" s="253">
        <v>988948</v>
      </c>
      <c r="F38" s="253">
        <v>549803</v>
      </c>
      <c r="G38" s="257">
        <v>1538751</v>
      </c>
    </row>
    <row r="39" spans="1:7" ht="21">
      <c r="A39" s="256">
        <v>34</v>
      </c>
      <c r="B39" s="256" t="s">
        <v>315</v>
      </c>
      <c r="C39" s="256" t="s">
        <v>130</v>
      </c>
      <c r="D39" s="252" t="s">
        <v>316</v>
      </c>
      <c r="E39" s="253">
        <v>845303</v>
      </c>
      <c r="F39" s="253">
        <v>641890</v>
      </c>
      <c r="G39" s="257">
        <v>1487193</v>
      </c>
    </row>
    <row r="40" spans="1:7" ht="21">
      <c r="A40" s="256">
        <v>35</v>
      </c>
      <c r="B40" s="256" t="s">
        <v>284</v>
      </c>
      <c r="C40" s="256" t="s">
        <v>154</v>
      </c>
      <c r="D40" s="252" t="s">
        <v>285</v>
      </c>
      <c r="E40" s="253">
        <v>1109987</v>
      </c>
      <c r="F40" s="253">
        <v>373518</v>
      </c>
      <c r="G40" s="257">
        <v>1483505</v>
      </c>
    </row>
    <row r="41" spans="1:7" ht="21">
      <c r="A41" s="256">
        <v>36</v>
      </c>
      <c r="B41" s="256" t="s">
        <v>301</v>
      </c>
      <c r="C41" s="256" t="s">
        <v>139</v>
      </c>
      <c r="D41" s="252" t="s">
        <v>302</v>
      </c>
      <c r="E41" s="253">
        <v>936948</v>
      </c>
      <c r="F41" s="253">
        <v>533773</v>
      </c>
      <c r="G41" s="257">
        <v>1470721</v>
      </c>
    </row>
    <row r="42" spans="1:7" ht="63">
      <c r="A42" s="256">
        <v>37</v>
      </c>
      <c r="B42" s="256" t="s">
        <v>167</v>
      </c>
      <c r="C42" s="256" t="s">
        <v>104</v>
      </c>
      <c r="D42" s="252" t="s">
        <v>168</v>
      </c>
      <c r="E42" s="253">
        <v>1449601</v>
      </c>
      <c r="F42" s="447">
        <v>2</v>
      </c>
      <c r="G42" s="257">
        <v>1449603</v>
      </c>
    </row>
    <row r="43" spans="1:7" ht="21">
      <c r="A43" s="256">
        <v>38</v>
      </c>
      <c r="B43" s="256" t="s">
        <v>201</v>
      </c>
      <c r="C43" s="256" t="s">
        <v>54</v>
      </c>
      <c r="D43" s="252" t="s">
        <v>202</v>
      </c>
      <c r="E43" s="253">
        <v>1443639</v>
      </c>
      <c r="F43" s="253">
        <v>3101</v>
      </c>
      <c r="G43" s="257">
        <v>1446740</v>
      </c>
    </row>
    <row r="44" spans="1:7" ht="42">
      <c r="A44" s="256">
        <v>39</v>
      </c>
      <c r="B44" s="256" t="s">
        <v>303</v>
      </c>
      <c r="C44" s="256" t="s">
        <v>147</v>
      </c>
      <c r="D44" s="252" t="s">
        <v>304</v>
      </c>
      <c r="E44" s="253">
        <v>900841</v>
      </c>
      <c r="F44" s="253">
        <v>540238</v>
      </c>
      <c r="G44" s="257">
        <v>1441079</v>
      </c>
    </row>
    <row r="45" spans="1:7" ht="21">
      <c r="A45" s="256">
        <v>40</v>
      </c>
      <c r="B45" s="256" t="s">
        <v>209</v>
      </c>
      <c r="C45" s="256" t="s">
        <v>106</v>
      </c>
      <c r="D45" s="252" t="s">
        <v>210</v>
      </c>
      <c r="E45" s="253">
        <v>887379</v>
      </c>
      <c r="F45" s="253">
        <v>532081</v>
      </c>
      <c r="G45" s="257">
        <v>1419460</v>
      </c>
    </row>
    <row r="46" spans="1:7" ht="21">
      <c r="A46" s="256">
        <v>41</v>
      </c>
      <c r="B46" s="256" t="s">
        <v>234</v>
      </c>
      <c r="C46" s="256" t="s">
        <v>109</v>
      </c>
      <c r="D46" s="252" t="s">
        <v>235</v>
      </c>
      <c r="E46" s="253">
        <v>985027</v>
      </c>
      <c r="F46" s="253">
        <v>391621</v>
      </c>
      <c r="G46" s="257">
        <v>1376648</v>
      </c>
    </row>
    <row r="47" spans="1:7" ht="21">
      <c r="A47" s="256">
        <v>42</v>
      </c>
      <c r="B47" s="256" t="s">
        <v>378</v>
      </c>
      <c r="C47" s="256" t="s">
        <v>371</v>
      </c>
      <c r="D47" s="252" t="s">
        <v>379</v>
      </c>
      <c r="E47" s="253">
        <v>759333</v>
      </c>
      <c r="F47" s="253">
        <v>590150</v>
      </c>
      <c r="G47" s="257">
        <v>1349483</v>
      </c>
    </row>
    <row r="48" spans="1:7" ht="21">
      <c r="A48" s="256">
        <v>43</v>
      </c>
      <c r="B48" s="256" t="s">
        <v>297</v>
      </c>
      <c r="C48" s="256" t="s">
        <v>145</v>
      </c>
      <c r="D48" s="252" t="s">
        <v>298</v>
      </c>
      <c r="E48" s="253">
        <v>948435</v>
      </c>
      <c r="F48" s="253">
        <v>385803</v>
      </c>
      <c r="G48" s="257">
        <v>1334238</v>
      </c>
    </row>
    <row r="49" spans="1:7" ht="21">
      <c r="A49" s="256">
        <v>44</v>
      </c>
      <c r="B49" s="256" t="s">
        <v>294</v>
      </c>
      <c r="C49" s="256" t="s">
        <v>134</v>
      </c>
      <c r="D49" s="252" t="s">
        <v>288</v>
      </c>
      <c r="E49" s="253">
        <v>1053023</v>
      </c>
      <c r="F49" s="253">
        <v>268605</v>
      </c>
      <c r="G49" s="257">
        <v>1321628</v>
      </c>
    </row>
    <row r="50" spans="1:7" ht="21">
      <c r="A50" s="256">
        <v>45</v>
      </c>
      <c r="B50" s="256" t="s">
        <v>229</v>
      </c>
      <c r="C50" s="256" t="s">
        <v>230</v>
      </c>
      <c r="D50" s="252" t="s">
        <v>231</v>
      </c>
      <c r="E50" s="253">
        <v>1095294</v>
      </c>
      <c r="F50" s="253">
        <v>219713</v>
      </c>
      <c r="G50" s="257">
        <v>1315007</v>
      </c>
    </row>
    <row r="51" spans="1:7" ht="21">
      <c r="A51" s="256">
        <v>46</v>
      </c>
      <c r="B51" s="256" t="s">
        <v>380</v>
      </c>
      <c r="C51" s="256" t="s">
        <v>381</v>
      </c>
      <c r="D51" s="252" t="s">
        <v>382</v>
      </c>
      <c r="E51" s="253">
        <v>837201</v>
      </c>
      <c r="F51" s="253">
        <v>471961</v>
      </c>
      <c r="G51" s="257">
        <v>1309162</v>
      </c>
    </row>
    <row r="52" spans="1:7" ht="21">
      <c r="A52" s="256">
        <v>47</v>
      </c>
      <c r="B52" s="256" t="s">
        <v>385</v>
      </c>
      <c r="C52" s="256" t="s">
        <v>99</v>
      </c>
      <c r="D52" s="252" t="s">
        <v>386</v>
      </c>
      <c r="E52" s="253">
        <v>663960</v>
      </c>
      <c r="F52" s="253">
        <v>641687</v>
      </c>
      <c r="G52" s="257">
        <v>1305647</v>
      </c>
    </row>
    <row r="53" spans="1:7" ht="42">
      <c r="A53" s="256">
        <v>48</v>
      </c>
      <c r="B53" s="256" t="s">
        <v>383</v>
      </c>
      <c r="C53" s="256" t="s">
        <v>147</v>
      </c>
      <c r="D53" s="252" t="s">
        <v>384</v>
      </c>
      <c r="E53" s="253">
        <v>715071</v>
      </c>
      <c r="F53" s="253">
        <v>552144</v>
      </c>
      <c r="G53" s="257">
        <v>1267215</v>
      </c>
    </row>
    <row r="54" spans="1:7" ht="21">
      <c r="A54" s="256">
        <v>49</v>
      </c>
      <c r="B54" s="256" t="s">
        <v>307</v>
      </c>
      <c r="C54" s="256" t="s">
        <v>135</v>
      </c>
      <c r="D54" s="252" t="s">
        <v>308</v>
      </c>
      <c r="E54" s="253">
        <v>875393</v>
      </c>
      <c r="F54" s="253">
        <v>378151</v>
      </c>
      <c r="G54" s="257">
        <v>1253544</v>
      </c>
    </row>
    <row r="55" spans="1:7" ht="42">
      <c r="A55" s="256">
        <v>50</v>
      </c>
      <c r="B55" s="256" t="s">
        <v>313</v>
      </c>
      <c r="C55" s="256" t="s">
        <v>76</v>
      </c>
      <c r="D55" s="252" t="s">
        <v>314</v>
      </c>
      <c r="E55" s="253">
        <v>855198</v>
      </c>
      <c r="F55" s="253">
        <v>387133</v>
      </c>
      <c r="G55" s="257">
        <v>1242331</v>
      </c>
    </row>
    <row r="56" spans="1:7" ht="18.75">
      <c r="A56" s="148"/>
      <c r="B56" s="148"/>
      <c r="C56" s="148"/>
      <c r="D56" s="148"/>
      <c r="E56" s="148"/>
      <c r="F56" s="148"/>
      <c r="G56" s="148"/>
    </row>
    <row r="57" spans="1:7" ht="15.75">
      <c r="A57" s="137"/>
      <c r="B57" s="137"/>
      <c r="C57" s="137"/>
      <c r="D57" s="137"/>
      <c r="E57" s="137"/>
      <c r="F57" s="137"/>
      <c r="G57" s="137"/>
    </row>
  </sheetData>
  <pageMargins left="0.70866141732283472" right="0.70866141732283472" top="0.74803149606299213" bottom="0.74803149606299213" header="0.31496062992125984" footer="0.31496062992125984"/>
  <pageSetup paperSize="9" scale="47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E1" sqref="E1"/>
    </sheetView>
  </sheetViews>
  <sheetFormatPr defaultRowHeight="15"/>
  <cols>
    <col min="1" max="1" width="50.7109375" customWidth="1"/>
    <col min="2" max="3" width="20.7109375" customWidth="1"/>
    <col min="4" max="4" width="22.5703125" customWidth="1"/>
    <col min="5" max="5" width="16.28515625" customWidth="1"/>
    <col min="6" max="6" width="17.140625" customWidth="1"/>
    <col min="7" max="7" width="18.5703125" customWidth="1"/>
    <col min="8" max="8" width="15.5703125" customWidth="1"/>
    <col min="9" max="9" width="15.140625" customWidth="1"/>
    <col min="10" max="10" width="17" customWidth="1"/>
    <col min="11" max="11" width="14.42578125" customWidth="1"/>
  </cols>
  <sheetData>
    <row r="1" spans="1:10" ht="18.75">
      <c r="A1" s="376" t="s">
        <v>708</v>
      </c>
      <c r="B1" s="148"/>
      <c r="C1" s="148"/>
      <c r="D1" s="148"/>
      <c r="E1" s="148"/>
    </row>
    <row r="2" spans="1:10" ht="18.75">
      <c r="A2" s="148" t="s">
        <v>707</v>
      </c>
      <c r="B2" s="148"/>
      <c r="C2" s="148"/>
      <c r="D2" s="148"/>
      <c r="E2" s="148"/>
    </row>
    <row r="3" spans="1:10" ht="15" customHeight="1">
      <c r="A3" s="148"/>
      <c r="B3" s="148"/>
      <c r="C3" s="148"/>
      <c r="D3" s="148"/>
      <c r="E3" s="148"/>
    </row>
    <row r="4" spans="1:10" ht="36">
      <c r="A4" s="377" t="s">
        <v>769</v>
      </c>
      <c r="B4" s="149" t="s">
        <v>25</v>
      </c>
      <c r="C4" s="377" t="s">
        <v>650</v>
      </c>
      <c r="D4" s="149" t="s">
        <v>7</v>
      </c>
      <c r="E4" s="377" t="s">
        <v>650</v>
      </c>
    </row>
    <row r="5" spans="1:10" ht="18.75">
      <c r="A5" s="155" t="s">
        <v>388</v>
      </c>
      <c r="B5" s="151">
        <v>30639847</v>
      </c>
      <c r="C5" s="247">
        <f>B5/$B$9</f>
        <v>0.1475899818079025</v>
      </c>
      <c r="D5" s="159">
        <v>4254605804</v>
      </c>
      <c r="E5" s="247">
        <f>D5/$D$9</f>
        <v>0.53523663778971109</v>
      </c>
    </row>
    <row r="6" spans="1:10" ht="18.75">
      <c r="A6" s="155" t="s">
        <v>389</v>
      </c>
      <c r="B6" s="151">
        <v>162882114</v>
      </c>
      <c r="C6" s="247">
        <f t="shared" ref="C6:C9" si="0">B6/$B$9</f>
        <v>0.78459165419764332</v>
      </c>
      <c r="D6" s="159">
        <v>2659803481</v>
      </c>
      <c r="E6" s="247">
        <f t="shared" ref="E6:E9" si="1">D6/$D$9</f>
        <v>0.33460779633529825</v>
      </c>
    </row>
    <row r="7" spans="1:10" ht="18.75">
      <c r="A7" s="155" t="s">
        <v>604</v>
      </c>
      <c r="B7" s="151">
        <v>13539777</v>
      </c>
      <c r="C7" s="247">
        <f t="shared" si="0"/>
        <v>6.5220150776635941E-2</v>
      </c>
      <c r="D7" s="159">
        <v>1014799301</v>
      </c>
      <c r="E7" s="247">
        <f t="shared" si="1"/>
        <v>0.127663475988289</v>
      </c>
    </row>
    <row r="8" spans="1:10" ht="21">
      <c r="A8" s="155" t="s">
        <v>770</v>
      </c>
      <c r="B8" s="151">
        <v>539392</v>
      </c>
      <c r="C8" s="247">
        <f t="shared" si="0"/>
        <v>2.5982132178182268E-3</v>
      </c>
      <c r="D8" s="159">
        <v>19809668</v>
      </c>
      <c r="E8" s="247">
        <f t="shared" si="1"/>
        <v>2.4920898867016239E-3</v>
      </c>
    </row>
    <row r="9" spans="1:10" ht="18.75">
      <c r="A9" s="155" t="s">
        <v>36</v>
      </c>
      <c r="B9" s="156">
        <v>207601130</v>
      </c>
      <c r="C9" s="378">
        <f t="shared" si="0"/>
        <v>1</v>
      </c>
      <c r="D9" s="163">
        <v>7949018254</v>
      </c>
      <c r="E9" s="378">
        <f t="shared" si="1"/>
        <v>1</v>
      </c>
      <c r="G9" s="125"/>
    </row>
    <row r="10" spans="1:10" ht="18.75">
      <c r="A10" s="148"/>
      <c r="B10" s="148"/>
      <c r="C10" s="148"/>
      <c r="D10" s="148"/>
      <c r="E10" s="148"/>
    </row>
    <row r="11" spans="1:10" ht="18.75">
      <c r="A11" s="148"/>
      <c r="B11" s="148"/>
      <c r="C11" s="148"/>
      <c r="D11" s="148"/>
      <c r="E11" s="148"/>
      <c r="H11" s="125"/>
      <c r="I11" s="125"/>
      <c r="J11" s="125"/>
    </row>
    <row r="12" spans="1:10" ht="18.75">
      <c r="A12" s="379" t="s">
        <v>690</v>
      </c>
      <c r="B12" s="148"/>
      <c r="C12" s="148"/>
      <c r="D12" s="148"/>
      <c r="E12" s="148"/>
      <c r="I12" s="128"/>
    </row>
    <row r="13" spans="1:10" ht="18.75">
      <c r="A13" s="380" t="s">
        <v>687</v>
      </c>
      <c r="B13" s="380"/>
      <c r="C13" s="381"/>
      <c r="D13" s="382"/>
      <c r="E13" s="295"/>
      <c r="H13" s="125"/>
    </row>
    <row r="14" spans="1:10" ht="18.75">
      <c r="A14" s="380" t="s">
        <v>688</v>
      </c>
      <c r="B14" s="148"/>
      <c r="C14" s="295"/>
      <c r="D14" s="295"/>
      <c r="E14" s="295"/>
    </row>
    <row r="15" spans="1:10" ht="18.75">
      <c r="A15" s="475" t="s">
        <v>651</v>
      </c>
      <c r="B15" s="475"/>
      <c r="C15" s="475"/>
      <c r="D15" s="475"/>
      <c r="E15" s="475"/>
    </row>
    <row r="16" spans="1:10" ht="18.75">
      <c r="A16" s="477" t="s">
        <v>771</v>
      </c>
      <c r="B16" s="477"/>
      <c r="C16" s="477"/>
      <c r="D16" s="477"/>
      <c r="E16" s="477"/>
      <c r="F16" s="477"/>
      <c r="G16" s="477"/>
      <c r="H16" s="477"/>
    </row>
    <row r="17" spans="1:7" ht="18.75">
      <c r="A17" s="476" t="s">
        <v>772</v>
      </c>
      <c r="B17" s="476"/>
      <c r="C17" s="476"/>
      <c r="D17" s="476"/>
      <c r="E17" s="476"/>
      <c r="F17" s="476"/>
      <c r="G17" s="476"/>
    </row>
    <row r="18" spans="1:7" ht="18.75">
      <c r="A18" s="475" t="s">
        <v>773</v>
      </c>
      <c r="B18" s="475"/>
      <c r="C18" s="475"/>
      <c r="D18" s="475"/>
      <c r="E18" s="475"/>
    </row>
    <row r="19" spans="1:7" ht="18.75">
      <c r="A19" s="475" t="s">
        <v>774</v>
      </c>
      <c r="B19" s="475"/>
      <c r="C19" s="475"/>
      <c r="D19" s="475"/>
      <c r="E19" s="475"/>
    </row>
    <row r="20" spans="1:7" ht="18.75">
      <c r="A20" s="148"/>
      <c r="B20" s="148"/>
      <c r="C20" s="148"/>
      <c r="D20" s="148"/>
      <c r="E20" s="148"/>
    </row>
  </sheetData>
  <mergeCells count="5">
    <mergeCell ref="A19:E19"/>
    <mergeCell ref="A18:E18"/>
    <mergeCell ref="A15:E15"/>
    <mergeCell ref="A17:G17"/>
    <mergeCell ref="A16:H16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selection activeCell="G1" sqref="G1"/>
    </sheetView>
  </sheetViews>
  <sheetFormatPr defaultRowHeight="15"/>
  <cols>
    <col min="1" max="1" width="38.85546875" style="8" customWidth="1"/>
    <col min="2" max="2" width="20.28515625" style="8" bestFit="1" customWidth="1"/>
    <col min="3" max="3" width="17.140625" style="8" bestFit="1" customWidth="1"/>
    <col min="4" max="4" width="20.28515625" style="8" bestFit="1" customWidth="1"/>
    <col min="5" max="5" width="16.5703125" style="8" bestFit="1" customWidth="1"/>
    <col min="6" max="6" width="18.140625" style="8" bestFit="1" customWidth="1"/>
    <col min="7" max="7" width="15.7109375" style="8" customWidth="1"/>
    <col min="8" max="8" width="9.140625" style="8"/>
    <col min="9" max="9" width="12.140625" style="8" bestFit="1" customWidth="1"/>
    <col min="10" max="16384" width="9.140625" style="8"/>
  </cols>
  <sheetData>
    <row r="1" spans="1:9" ht="18.75">
      <c r="A1" s="147" t="s">
        <v>713</v>
      </c>
      <c r="B1" s="148"/>
      <c r="C1" s="148"/>
      <c r="D1" s="148"/>
      <c r="E1" s="148"/>
      <c r="F1" s="148"/>
      <c r="G1" s="148"/>
    </row>
    <row r="2" spans="1:9" ht="18.75">
      <c r="A2" s="148"/>
      <c r="B2" s="148"/>
      <c r="C2" s="148"/>
      <c r="D2" s="148"/>
      <c r="E2" s="148"/>
      <c r="F2" s="148"/>
      <c r="G2" s="148"/>
    </row>
    <row r="3" spans="1:9" ht="75">
      <c r="A3" s="149"/>
      <c r="B3" s="149" t="s">
        <v>758</v>
      </c>
      <c r="C3" s="149" t="s">
        <v>759</v>
      </c>
      <c r="D3" s="149" t="s">
        <v>738</v>
      </c>
      <c r="E3" s="149" t="s">
        <v>762</v>
      </c>
      <c r="F3" s="149" t="s">
        <v>637</v>
      </c>
      <c r="G3" s="149" t="s">
        <v>638</v>
      </c>
    </row>
    <row r="4" spans="1:9" ht="18.75">
      <c r="A4" s="150" t="s">
        <v>0</v>
      </c>
      <c r="B4" s="151">
        <v>44277679</v>
      </c>
      <c r="C4" s="152">
        <v>0.20877308410253956</v>
      </c>
      <c r="D4" s="151">
        <v>44119861</v>
      </c>
      <c r="E4" s="152">
        <v>0.2121249258780431</v>
      </c>
      <c r="F4" s="151">
        <v>-157818</v>
      </c>
      <c r="G4" s="152">
        <v>-4.0000000000000001E-3</v>
      </c>
    </row>
    <row r="5" spans="1:9" ht="18.75">
      <c r="A5" s="150" t="s">
        <v>26</v>
      </c>
      <c r="B5" s="151">
        <v>147979717</v>
      </c>
      <c r="C5" s="152">
        <v>0.69773715787385793</v>
      </c>
      <c r="D5" s="151">
        <v>146529394</v>
      </c>
      <c r="E5" s="152">
        <v>0.70450214793751442</v>
      </c>
      <c r="F5" s="151">
        <v>-1450323</v>
      </c>
      <c r="G5" s="152">
        <v>-0.01</v>
      </c>
    </row>
    <row r="6" spans="1:9" ht="18.75">
      <c r="A6" s="153" t="s">
        <v>581</v>
      </c>
      <c r="B6" s="154">
        <v>192257396</v>
      </c>
      <c r="C6" s="152">
        <v>0.90651024197639751</v>
      </c>
      <c r="D6" s="154">
        <v>190649255</v>
      </c>
      <c r="E6" s="152">
        <v>0.91662707381555752</v>
      </c>
      <c r="F6" s="154">
        <v>-1608141</v>
      </c>
      <c r="G6" s="152">
        <v>-8.0000000000000002E-3</v>
      </c>
    </row>
    <row r="7" spans="1:9" ht="18.75">
      <c r="A7" s="150" t="s">
        <v>1</v>
      </c>
      <c r="B7" s="151">
        <v>3544902</v>
      </c>
      <c r="C7" s="152">
        <v>1.6714519371741701E-2</v>
      </c>
      <c r="D7" s="151">
        <v>3180897</v>
      </c>
      <c r="E7" s="152">
        <v>1.5293510112162177E-2</v>
      </c>
      <c r="F7" s="151">
        <v>-364005</v>
      </c>
      <c r="G7" s="152">
        <v>-0.10299999999999999</v>
      </c>
    </row>
    <row r="8" spans="1:9" ht="18.75">
      <c r="A8" s="150" t="s">
        <v>27</v>
      </c>
      <c r="B8" s="151">
        <v>15902515</v>
      </c>
      <c r="C8" s="152">
        <v>7.4981732929969E-2</v>
      </c>
      <c r="D8" s="151">
        <v>13770978</v>
      </c>
      <c r="E8" s="152">
        <v>6.6209811665502799E-2</v>
      </c>
      <c r="F8" s="151">
        <v>-2131537</v>
      </c>
      <c r="G8" s="152">
        <v>-0.13400000000000001</v>
      </c>
    </row>
    <row r="9" spans="1:9" ht="18.75">
      <c r="A9" s="153" t="s">
        <v>582</v>
      </c>
      <c r="B9" s="154">
        <v>19447417</v>
      </c>
      <c r="C9" s="152">
        <v>9.1696252301710704E-2</v>
      </c>
      <c r="D9" s="154">
        <v>16951875</v>
      </c>
      <c r="E9" s="152">
        <v>8.1503321777664978E-2</v>
      </c>
      <c r="F9" s="154">
        <v>-2495542</v>
      </c>
      <c r="G9" s="152">
        <v>-0.128</v>
      </c>
    </row>
    <row r="10" spans="1:9" ht="18.75">
      <c r="A10" s="150" t="s">
        <v>2</v>
      </c>
      <c r="B10" s="151">
        <v>380376</v>
      </c>
      <c r="C10" s="152">
        <v>1.793505721891782E-3</v>
      </c>
      <c r="D10" s="151">
        <v>388859</v>
      </c>
      <c r="E10" s="152">
        <v>1.8696044067774819E-3</v>
      </c>
      <c r="F10" s="151">
        <v>8483</v>
      </c>
      <c r="G10" s="152">
        <v>2.1999999999999999E-2</v>
      </c>
    </row>
    <row r="11" spans="1:9" ht="18.75">
      <c r="A11" s="155" t="s">
        <v>583</v>
      </c>
      <c r="B11" s="156">
        <v>212085189</v>
      </c>
      <c r="C11" s="157">
        <v>1</v>
      </c>
      <c r="D11" s="156">
        <v>207989989</v>
      </c>
      <c r="E11" s="157">
        <v>1</v>
      </c>
      <c r="F11" s="156">
        <v>-4095200</v>
      </c>
      <c r="G11" s="157">
        <v>-1.9E-2</v>
      </c>
      <c r="I11" s="126"/>
    </row>
    <row r="12" spans="1:9" ht="18.75">
      <c r="A12" s="150" t="s">
        <v>3</v>
      </c>
      <c r="B12" s="151">
        <v>79031192</v>
      </c>
      <c r="C12" s="151"/>
      <c r="D12" s="151">
        <v>83043126</v>
      </c>
      <c r="E12" s="154"/>
      <c r="F12" s="151">
        <v>4011934</v>
      </c>
      <c r="G12" s="152">
        <v>5.0999999999999997E-2</v>
      </c>
    </row>
    <row r="13" spans="1:9" ht="18.75">
      <c r="A13" s="148"/>
      <c r="B13" s="148"/>
      <c r="C13" s="148"/>
      <c r="D13" s="148"/>
      <c r="E13" s="148"/>
      <c r="F13" s="148"/>
      <c r="G13" s="148"/>
    </row>
    <row r="14" spans="1:9" ht="18.75">
      <c r="A14" s="147" t="s">
        <v>714</v>
      </c>
      <c r="B14" s="148"/>
      <c r="C14" s="148"/>
      <c r="D14" s="148"/>
      <c r="E14" s="148"/>
      <c r="F14" s="148"/>
      <c r="G14" s="148"/>
    </row>
    <row r="15" spans="1:9" ht="18.75">
      <c r="A15" s="148"/>
      <c r="B15" s="148"/>
      <c r="C15" s="148"/>
      <c r="D15" s="148"/>
      <c r="E15" s="148"/>
      <c r="F15" s="148"/>
      <c r="G15" s="148"/>
    </row>
    <row r="16" spans="1:9" ht="56.25">
      <c r="A16" s="158"/>
      <c r="B16" s="149" t="s">
        <v>763</v>
      </c>
      <c r="C16" s="149" t="s">
        <v>759</v>
      </c>
      <c r="D16" s="149" t="s">
        <v>761</v>
      </c>
      <c r="E16" s="149" t="s">
        <v>760</v>
      </c>
      <c r="F16" s="149" t="s">
        <v>41</v>
      </c>
      <c r="G16" s="149" t="s">
        <v>639</v>
      </c>
    </row>
    <row r="17" spans="1:9" ht="18.75">
      <c r="A17" s="150" t="s">
        <v>0</v>
      </c>
      <c r="B17" s="159">
        <v>1380416342.1199999</v>
      </c>
      <c r="C17" s="152">
        <v>0.19406897780987484</v>
      </c>
      <c r="D17" s="159">
        <v>1413858158.0999999</v>
      </c>
      <c r="E17" s="152">
        <v>0.17751097927941592</v>
      </c>
      <c r="F17" s="160">
        <v>33441815.98</v>
      </c>
      <c r="G17" s="152">
        <v>2.4E-2</v>
      </c>
      <c r="I17" s="126"/>
    </row>
    <row r="18" spans="1:9" ht="18.75">
      <c r="A18" s="150" t="s">
        <v>26</v>
      </c>
      <c r="B18" s="159">
        <v>4123482127.7399998</v>
      </c>
      <c r="C18" s="152">
        <v>0.57970913349142639</v>
      </c>
      <c r="D18" s="159">
        <v>4630980302.0100002</v>
      </c>
      <c r="E18" s="152">
        <v>0.58142313903552001</v>
      </c>
      <c r="F18" s="160">
        <v>507498174.26999998</v>
      </c>
      <c r="G18" s="152">
        <v>0.123</v>
      </c>
      <c r="I18" s="126"/>
    </row>
    <row r="19" spans="1:9" ht="18.75">
      <c r="A19" s="153" t="s">
        <v>581</v>
      </c>
      <c r="B19" s="161">
        <v>5503898469.8599997</v>
      </c>
      <c r="C19" s="152">
        <v>0.77377811130130125</v>
      </c>
      <c r="D19" s="161">
        <v>6044838460.1099997</v>
      </c>
      <c r="E19" s="152">
        <v>0.75893411831493585</v>
      </c>
      <c r="F19" s="162">
        <v>540939990.25</v>
      </c>
      <c r="G19" s="152">
        <v>9.8000000000000004E-2</v>
      </c>
      <c r="I19" s="126"/>
    </row>
    <row r="20" spans="1:9" ht="18.75">
      <c r="A20" s="150" t="s">
        <v>1</v>
      </c>
      <c r="B20" s="159">
        <v>129523974.7</v>
      </c>
      <c r="C20" s="152">
        <v>1.8209423204376962E-2</v>
      </c>
      <c r="D20" s="159">
        <v>118821878.73999999</v>
      </c>
      <c r="E20" s="152">
        <v>1.4918178272778049E-2</v>
      </c>
      <c r="F20" s="160">
        <v>-10702095.960000001</v>
      </c>
      <c r="G20" s="152">
        <v>-8.3000000000000004E-2</v>
      </c>
      <c r="I20" s="126"/>
    </row>
    <row r="21" spans="1:9" ht="18.75">
      <c r="A21" s="150" t="s">
        <v>27</v>
      </c>
      <c r="B21" s="159">
        <v>1463256599.9300001</v>
      </c>
      <c r="C21" s="152">
        <v>0.20571526427009099</v>
      </c>
      <c r="D21" s="159">
        <v>1785357914.7</v>
      </c>
      <c r="E21" s="152">
        <v>0.22415305947560099</v>
      </c>
      <c r="F21" s="160">
        <v>322101314.76999998</v>
      </c>
      <c r="G21" s="152">
        <v>0.22</v>
      </c>
      <c r="I21" s="126"/>
    </row>
    <row r="22" spans="1:9" ht="18.75">
      <c r="A22" s="153" t="s">
        <v>582</v>
      </c>
      <c r="B22" s="161">
        <v>1592780574.6300001</v>
      </c>
      <c r="C22" s="152">
        <v>0.22392468747446795</v>
      </c>
      <c r="D22" s="161">
        <v>1904179793.4400001</v>
      </c>
      <c r="E22" s="152">
        <v>0.23907123774837905</v>
      </c>
      <c r="F22" s="162">
        <v>311399218.81</v>
      </c>
      <c r="G22" s="152">
        <v>0.19600000000000001</v>
      </c>
      <c r="I22" s="126"/>
    </row>
    <row r="23" spans="1:9" ht="18.75">
      <c r="A23" s="150" t="s">
        <v>2</v>
      </c>
      <c r="B23" s="159">
        <v>16340036.140000001</v>
      </c>
      <c r="C23" s="152">
        <v>2.2972012242307611E-3</v>
      </c>
      <c r="D23" s="159">
        <v>15887150.27</v>
      </c>
      <c r="E23" s="152">
        <v>1.9946439366851062E-3</v>
      </c>
      <c r="F23" s="160">
        <v>-452885.87</v>
      </c>
      <c r="G23" s="152">
        <v>-2.8000000000000001E-2</v>
      </c>
      <c r="I23" s="126"/>
    </row>
    <row r="24" spans="1:9" ht="18.75">
      <c r="A24" s="155" t="s">
        <v>583</v>
      </c>
      <c r="B24" s="163">
        <v>7113019080.6300001</v>
      </c>
      <c r="C24" s="157">
        <v>1</v>
      </c>
      <c r="D24" s="163">
        <v>7964905403.8199997</v>
      </c>
      <c r="E24" s="157">
        <v>1</v>
      </c>
      <c r="F24" s="164">
        <v>851886323.19000006</v>
      </c>
      <c r="G24" s="157">
        <v>0.12</v>
      </c>
      <c r="I24" s="126"/>
    </row>
    <row r="25" spans="1:9" ht="18.75">
      <c r="A25" s="165"/>
      <c r="B25" s="166"/>
      <c r="C25" s="167"/>
      <c r="D25" s="166"/>
      <c r="E25" s="167"/>
      <c r="F25" s="168"/>
      <c r="G25" s="167"/>
    </row>
    <row r="26" spans="1:9" ht="18.75">
      <c r="A26" s="169"/>
      <c r="B26" s="148"/>
      <c r="C26" s="148"/>
      <c r="D26" s="148"/>
      <c r="E26" s="148"/>
      <c r="F26" s="148"/>
      <c r="G26" s="148"/>
    </row>
    <row r="27" spans="1:9" ht="18.75">
      <c r="A27" s="170"/>
      <c r="B27" s="171"/>
      <c r="C27" s="171"/>
      <c r="D27" s="171"/>
      <c r="E27" s="148"/>
      <c r="F27" s="148"/>
      <c r="G27" s="148"/>
    </row>
    <row r="28" spans="1:9" ht="18.75">
      <c r="A28" s="147" t="s">
        <v>715</v>
      </c>
      <c r="B28" s="148"/>
      <c r="C28" s="148"/>
      <c r="D28" s="148"/>
      <c r="E28" s="148"/>
      <c r="F28" s="148"/>
      <c r="G28" s="148"/>
    </row>
    <row r="29" spans="1:9" ht="18.75">
      <c r="A29" s="148"/>
      <c r="B29" s="148"/>
      <c r="C29" s="148"/>
      <c r="D29" s="148"/>
      <c r="E29" s="148"/>
      <c r="F29" s="148"/>
      <c r="G29" s="148"/>
    </row>
    <row r="30" spans="1:9" ht="56.25">
      <c r="A30" s="454"/>
      <c r="B30" s="454"/>
      <c r="C30" s="149" t="s">
        <v>758</v>
      </c>
      <c r="D30" s="149" t="s">
        <v>764</v>
      </c>
      <c r="E30" s="149" t="s">
        <v>637</v>
      </c>
      <c r="F30" s="149" t="s">
        <v>638</v>
      </c>
      <c r="G30" s="148"/>
    </row>
    <row r="31" spans="1:9" ht="30" customHeight="1">
      <c r="A31" s="452" t="s">
        <v>4</v>
      </c>
      <c r="B31" s="453"/>
      <c r="C31" s="151">
        <v>11650058</v>
      </c>
      <c r="D31" s="151">
        <v>10546973</v>
      </c>
      <c r="E31" s="151">
        <v>-1103085</v>
      </c>
      <c r="F31" s="172">
        <v>-9.5000000000000001E-2</v>
      </c>
      <c r="G31" s="148"/>
    </row>
    <row r="32" spans="1:9" ht="18.75">
      <c r="A32" s="148"/>
      <c r="B32" s="148"/>
      <c r="C32" s="148"/>
      <c r="D32" s="148"/>
      <c r="E32" s="148"/>
      <c r="F32" s="148"/>
      <c r="G32" s="148"/>
    </row>
    <row r="33" spans="1:7" ht="56.25">
      <c r="A33" s="454"/>
      <c r="B33" s="454"/>
      <c r="C33" s="149" t="s">
        <v>765</v>
      </c>
      <c r="D33" s="149" t="s">
        <v>761</v>
      </c>
      <c r="E33" s="149" t="s">
        <v>41</v>
      </c>
      <c r="F33" s="149" t="s">
        <v>639</v>
      </c>
      <c r="G33" s="148"/>
    </row>
    <row r="34" spans="1:7" ht="30" customHeight="1">
      <c r="A34" s="452" t="s">
        <v>4</v>
      </c>
      <c r="B34" s="453"/>
      <c r="C34" s="159">
        <v>328683776.82999998</v>
      </c>
      <c r="D34" s="159">
        <v>317478781.86000001</v>
      </c>
      <c r="E34" s="160">
        <v>-11204994.970000001</v>
      </c>
      <c r="F34" s="172">
        <v>-3.4000000000000002E-2</v>
      </c>
      <c r="G34" s="148"/>
    </row>
    <row r="35" spans="1:7" ht="18.75">
      <c r="A35" s="148"/>
      <c r="B35" s="148"/>
      <c r="C35" s="148"/>
      <c r="D35" s="148"/>
      <c r="E35" s="148"/>
      <c r="F35" s="148"/>
      <c r="G35" s="148"/>
    </row>
    <row r="36" spans="1:7" ht="18.75">
      <c r="A36" s="148"/>
      <c r="B36" s="148"/>
      <c r="C36" s="148"/>
      <c r="D36" s="148"/>
      <c r="E36" s="148"/>
      <c r="F36" s="148"/>
      <c r="G36" s="148"/>
    </row>
    <row r="53" spans="1:1">
      <c r="A53" s="1"/>
    </row>
  </sheetData>
  <mergeCells count="4">
    <mergeCell ref="A31:B31"/>
    <mergeCell ref="A30:B30"/>
    <mergeCell ref="A34:B34"/>
    <mergeCell ref="A33:B33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F1" sqref="F1"/>
    </sheetView>
  </sheetViews>
  <sheetFormatPr defaultRowHeight="15"/>
  <cols>
    <col min="1" max="1" width="9.140625" style="8"/>
    <col min="2" max="2" width="48.140625" style="8" bestFit="1" customWidth="1"/>
    <col min="3" max="3" width="20.7109375" style="8" customWidth="1"/>
    <col min="4" max="6" width="23.140625" style="8" bestFit="1" customWidth="1"/>
    <col min="7" max="16384" width="9.140625" style="8"/>
  </cols>
  <sheetData>
    <row r="1" spans="1:6" ht="15.75">
      <c r="A1" s="136" t="s">
        <v>709</v>
      </c>
      <c r="B1" s="137"/>
      <c r="C1" s="137"/>
      <c r="D1" s="137"/>
      <c r="E1" s="137"/>
      <c r="F1" s="137"/>
    </row>
    <row r="2" spans="1:6" ht="15.75">
      <c r="A2" s="173" t="s">
        <v>710</v>
      </c>
      <c r="B2" s="137"/>
      <c r="C2" s="137"/>
      <c r="D2" s="137"/>
      <c r="E2" s="137"/>
      <c r="F2" s="137"/>
    </row>
    <row r="3" spans="1:6" ht="15.75">
      <c r="A3" s="137"/>
      <c r="B3" s="137"/>
      <c r="C3" s="137"/>
      <c r="D3" s="137"/>
      <c r="E3" s="137"/>
      <c r="F3" s="137"/>
    </row>
    <row r="4" spans="1:6" ht="31.5">
      <c r="A4" s="183" t="s">
        <v>157</v>
      </c>
      <c r="B4" s="183" t="s">
        <v>600</v>
      </c>
      <c r="C4" s="416" t="s">
        <v>25</v>
      </c>
      <c r="D4" s="416" t="s">
        <v>7</v>
      </c>
      <c r="E4" s="417" t="s">
        <v>9</v>
      </c>
      <c r="F4" s="417" t="s">
        <v>601</v>
      </c>
    </row>
    <row r="5" spans="1:6" ht="15.75">
      <c r="A5" s="388">
        <v>1</v>
      </c>
      <c r="B5" s="389" t="s">
        <v>390</v>
      </c>
      <c r="C5" s="390">
        <v>3505261</v>
      </c>
      <c r="D5" s="391">
        <v>797915016.50999999</v>
      </c>
      <c r="E5" s="397">
        <v>830219126.80999994</v>
      </c>
      <c r="F5" s="391">
        <v>744453957.51999998</v>
      </c>
    </row>
    <row r="6" spans="1:6" ht="15.75">
      <c r="A6" s="388">
        <v>2</v>
      </c>
      <c r="B6" s="389" t="s">
        <v>391</v>
      </c>
      <c r="C6" s="390">
        <v>13568550</v>
      </c>
      <c r="D6" s="391">
        <v>606521782.5</v>
      </c>
      <c r="E6" s="397">
        <v>725753194.60000002</v>
      </c>
      <c r="F6" s="391">
        <v>543344639.75</v>
      </c>
    </row>
    <row r="7" spans="1:6" ht="15.75">
      <c r="A7" s="388">
        <v>3</v>
      </c>
      <c r="B7" s="389" t="s">
        <v>392</v>
      </c>
      <c r="C7" s="390">
        <v>13074617</v>
      </c>
      <c r="D7" s="391">
        <v>458167408.48000002</v>
      </c>
      <c r="E7" s="397">
        <v>574624160.58000004</v>
      </c>
      <c r="F7" s="391">
        <v>406659897.54000002</v>
      </c>
    </row>
    <row r="8" spans="1:6" ht="15.75">
      <c r="A8" s="388">
        <v>4</v>
      </c>
      <c r="B8" s="389" t="s">
        <v>393</v>
      </c>
      <c r="C8" s="390">
        <v>26413</v>
      </c>
      <c r="D8" s="391">
        <v>569801041.88999999</v>
      </c>
      <c r="E8" s="397">
        <v>570318871.38999999</v>
      </c>
      <c r="F8" s="391">
        <v>553330182.82000005</v>
      </c>
    </row>
    <row r="9" spans="1:6" ht="15.75">
      <c r="A9" s="388">
        <v>5</v>
      </c>
      <c r="B9" s="389" t="s">
        <v>394</v>
      </c>
      <c r="C9" s="390">
        <v>29952583</v>
      </c>
      <c r="D9" s="391">
        <v>398565937.60000002</v>
      </c>
      <c r="E9" s="397">
        <v>553088553.79999995</v>
      </c>
      <c r="F9" s="391">
        <v>217891879.69</v>
      </c>
    </row>
    <row r="10" spans="1:6" ht="15.75">
      <c r="A10" s="388">
        <v>6</v>
      </c>
      <c r="B10" s="389" t="s">
        <v>395</v>
      </c>
      <c r="C10" s="390">
        <v>29000832</v>
      </c>
      <c r="D10" s="391">
        <v>388636963.10000002</v>
      </c>
      <c r="E10" s="397">
        <v>538376558.89999998</v>
      </c>
      <c r="F10" s="391">
        <v>217122190.46000001</v>
      </c>
    </row>
    <row r="11" spans="1:6" ht="15.75">
      <c r="A11" s="388">
        <v>7</v>
      </c>
      <c r="B11" s="389" t="s">
        <v>396</v>
      </c>
      <c r="C11" s="390">
        <v>8754705</v>
      </c>
      <c r="D11" s="391">
        <v>359218384.81999999</v>
      </c>
      <c r="E11" s="397">
        <v>448923006.72000003</v>
      </c>
      <c r="F11" s="391">
        <v>328707729.55000001</v>
      </c>
    </row>
    <row r="12" spans="1:6" ht="15.75">
      <c r="A12" s="388">
        <v>8</v>
      </c>
      <c r="B12" s="389" t="s">
        <v>397</v>
      </c>
      <c r="C12" s="390">
        <v>2722510</v>
      </c>
      <c r="D12" s="391">
        <v>389843609.69999999</v>
      </c>
      <c r="E12" s="397">
        <v>420147469.39999998</v>
      </c>
      <c r="F12" s="391">
        <v>361895142.56</v>
      </c>
    </row>
    <row r="13" spans="1:6" ht="15.75">
      <c r="A13" s="388">
        <v>9</v>
      </c>
      <c r="B13" s="389" t="s">
        <v>398</v>
      </c>
      <c r="C13" s="390">
        <v>10263718</v>
      </c>
      <c r="D13" s="391">
        <v>353904865.36000001</v>
      </c>
      <c r="E13" s="397">
        <v>415628732.86000001</v>
      </c>
      <c r="F13" s="391">
        <v>284730866.49000001</v>
      </c>
    </row>
    <row r="14" spans="1:6" ht="15.75">
      <c r="A14" s="388">
        <v>10</v>
      </c>
      <c r="B14" s="389" t="s">
        <v>399</v>
      </c>
      <c r="C14" s="390">
        <v>221678</v>
      </c>
      <c r="D14" s="391">
        <v>385727919.68000001</v>
      </c>
      <c r="E14" s="397">
        <v>390893732.68000001</v>
      </c>
      <c r="F14" s="391">
        <v>363532054.77999997</v>
      </c>
    </row>
    <row r="15" spans="1:6" ht="15.75">
      <c r="A15" s="388">
        <v>11</v>
      </c>
      <c r="B15" s="389" t="s">
        <v>400</v>
      </c>
      <c r="C15" s="390">
        <v>2488876</v>
      </c>
      <c r="D15" s="391">
        <v>328786434.93000001</v>
      </c>
      <c r="E15" s="397">
        <v>348723674.93000001</v>
      </c>
      <c r="F15" s="391">
        <v>298359919.38999999</v>
      </c>
    </row>
    <row r="16" spans="1:6" ht="15.75">
      <c r="A16" s="388">
        <v>12</v>
      </c>
      <c r="B16" s="389" t="s">
        <v>401</v>
      </c>
      <c r="C16" s="390">
        <v>16854712</v>
      </c>
      <c r="D16" s="391">
        <v>239182718.97</v>
      </c>
      <c r="E16" s="397">
        <v>325370292.47000003</v>
      </c>
      <c r="F16" s="391">
        <v>128171486.81</v>
      </c>
    </row>
    <row r="17" spans="1:6" ht="15.75">
      <c r="A17" s="388">
        <v>13</v>
      </c>
      <c r="B17" s="389" t="s">
        <v>402</v>
      </c>
      <c r="C17" s="390">
        <v>7758375</v>
      </c>
      <c r="D17" s="391">
        <v>246765084.93000001</v>
      </c>
      <c r="E17" s="397">
        <v>316225342.52999997</v>
      </c>
      <c r="F17" s="391">
        <v>219500278.81999999</v>
      </c>
    </row>
    <row r="18" spans="1:6" ht="15.75">
      <c r="A18" s="388">
        <v>14</v>
      </c>
      <c r="B18" s="389" t="s">
        <v>403</v>
      </c>
      <c r="C18" s="390">
        <v>6011339</v>
      </c>
      <c r="D18" s="391">
        <v>209008279.58000001</v>
      </c>
      <c r="E18" s="397">
        <v>249730169.78</v>
      </c>
      <c r="F18" s="391">
        <v>174232660.88</v>
      </c>
    </row>
    <row r="19" spans="1:6" ht="15.75">
      <c r="A19" s="388">
        <v>15</v>
      </c>
      <c r="B19" s="389" t="s">
        <v>404</v>
      </c>
      <c r="C19" s="390">
        <v>1093060</v>
      </c>
      <c r="D19" s="391">
        <v>232569060.06999999</v>
      </c>
      <c r="E19" s="397">
        <v>243385948.16999999</v>
      </c>
      <c r="F19" s="391">
        <v>219141867.53</v>
      </c>
    </row>
    <row r="20" spans="1:6" ht="15.75">
      <c r="A20" s="388">
        <v>16</v>
      </c>
      <c r="B20" s="389" t="s">
        <v>405</v>
      </c>
      <c r="C20" s="390">
        <v>12496520</v>
      </c>
      <c r="D20" s="391">
        <v>173807370.06</v>
      </c>
      <c r="E20" s="397">
        <v>242522450.25999999</v>
      </c>
      <c r="F20" s="391">
        <v>102813009.70999999</v>
      </c>
    </row>
    <row r="21" spans="1:6" ht="15.75">
      <c r="A21" s="388">
        <v>17</v>
      </c>
      <c r="B21" s="389" t="s">
        <v>406</v>
      </c>
      <c r="C21" s="390">
        <v>4188372</v>
      </c>
      <c r="D21" s="391">
        <v>180288288.34</v>
      </c>
      <c r="E21" s="397">
        <v>208330590.84</v>
      </c>
      <c r="F21" s="391">
        <v>137005643.06</v>
      </c>
    </row>
    <row r="22" spans="1:6" ht="15.75">
      <c r="A22" s="388">
        <v>18</v>
      </c>
      <c r="B22" s="389" t="s">
        <v>407</v>
      </c>
      <c r="C22" s="390">
        <v>1026817</v>
      </c>
      <c r="D22" s="391">
        <v>152387306.25999999</v>
      </c>
      <c r="E22" s="397">
        <v>163426634.36000001</v>
      </c>
      <c r="F22" s="391">
        <v>140746102.59999999</v>
      </c>
    </row>
    <row r="23" spans="1:6" ht="15.75">
      <c r="A23" s="388">
        <v>19</v>
      </c>
      <c r="B23" s="389" t="s">
        <v>408</v>
      </c>
      <c r="C23" s="390">
        <v>407987</v>
      </c>
      <c r="D23" s="391">
        <v>123543466.27</v>
      </c>
      <c r="E23" s="397">
        <v>127985832.06999999</v>
      </c>
      <c r="F23" s="391">
        <v>113533178.63</v>
      </c>
    </row>
    <row r="24" spans="1:6" ht="15.75">
      <c r="A24" s="388">
        <v>20</v>
      </c>
      <c r="B24" s="389" t="s">
        <v>602</v>
      </c>
      <c r="C24" s="390">
        <v>3528620</v>
      </c>
      <c r="D24" s="391">
        <v>80930265.019999996</v>
      </c>
      <c r="E24" s="397">
        <v>108616670.81999999</v>
      </c>
      <c r="F24" s="391">
        <v>66806202.57</v>
      </c>
    </row>
    <row r="25" spans="1:6" ht="15.75">
      <c r="A25" s="393"/>
      <c r="B25" s="393"/>
      <c r="C25" s="393"/>
      <c r="D25" s="393"/>
      <c r="E25" s="393"/>
      <c r="F25" s="393"/>
    </row>
    <row r="26" spans="1:6" ht="15.75">
      <c r="A26" s="393"/>
      <c r="B26" s="393" t="s">
        <v>411</v>
      </c>
      <c r="C26" s="175">
        <v>41044444</v>
      </c>
      <c r="D26" s="176">
        <v>1289334199.75</v>
      </c>
      <c r="E26" s="177">
        <v>1556819527.3499999</v>
      </c>
      <c r="F26" s="176">
        <v>1035156392.37</v>
      </c>
    </row>
    <row r="27" spans="1:6" ht="15.75">
      <c r="A27" s="393"/>
      <c r="B27" s="393"/>
      <c r="C27" s="393"/>
      <c r="D27" s="393"/>
      <c r="E27" s="393"/>
      <c r="F27" s="393"/>
    </row>
    <row r="28" spans="1:6" ht="15.75">
      <c r="A28" s="389"/>
      <c r="B28" s="389" t="s">
        <v>36</v>
      </c>
      <c r="C28" s="396">
        <v>207989989</v>
      </c>
      <c r="D28" s="397">
        <v>7964905403.8199997</v>
      </c>
      <c r="E28" s="397">
        <v>9359110541.3199997</v>
      </c>
      <c r="F28" s="397">
        <v>6657135283.5299997</v>
      </c>
    </row>
    <row r="29" spans="1:6" ht="15.75">
      <c r="A29" s="398"/>
      <c r="B29" s="398"/>
      <c r="C29" s="399"/>
      <c r="D29" s="400"/>
      <c r="E29" s="400"/>
      <c r="F29" s="400"/>
    </row>
    <row r="30" spans="1:6" ht="15.75">
      <c r="A30" s="403"/>
      <c r="B30" s="403"/>
      <c r="C30" s="180"/>
      <c r="D30" s="405"/>
      <c r="E30" s="405"/>
      <c r="F30" s="405"/>
    </row>
    <row r="31" spans="1:6" ht="15.75">
      <c r="A31" s="402" t="s">
        <v>690</v>
      </c>
      <c r="B31" s="403"/>
      <c r="C31" s="404"/>
      <c r="D31" s="405"/>
      <c r="E31" s="405"/>
      <c r="F31" s="405"/>
    </row>
    <row r="32" spans="1:6" ht="15.75">
      <c r="A32" s="407" t="s">
        <v>697</v>
      </c>
      <c r="B32" s="182"/>
      <c r="C32" s="137"/>
      <c r="D32" s="137"/>
      <c r="E32" s="137"/>
      <c r="F32" s="137"/>
    </row>
    <row r="33" spans="1:6" ht="15.75">
      <c r="A33" s="178" t="s">
        <v>156</v>
      </c>
      <c r="B33" s="182"/>
      <c r="C33" s="137"/>
      <c r="D33" s="137"/>
      <c r="E33" s="137"/>
      <c r="F33" s="137"/>
    </row>
    <row r="34" spans="1:6">
      <c r="A34" s="7"/>
    </row>
    <row r="35" spans="1:6">
      <c r="A35" s="7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G1" sqref="G1"/>
    </sheetView>
  </sheetViews>
  <sheetFormatPr defaultRowHeight="15"/>
  <cols>
    <col min="1" max="1" width="9.140625" style="8"/>
    <col min="2" max="2" width="48.140625" style="8" bestFit="1" customWidth="1"/>
    <col min="3" max="7" width="20.7109375" style="8" customWidth="1"/>
    <col min="8" max="16384" width="9.140625" style="8"/>
  </cols>
  <sheetData>
    <row r="1" spans="1:7" ht="15.75">
      <c r="A1" s="136" t="s">
        <v>711</v>
      </c>
      <c r="B1" s="137"/>
      <c r="C1" s="137"/>
      <c r="D1" s="137"/>
      <c r="E1" s="137"/>
      <c r="F1" s="137"/>
      <c r="G1" s="137"/>
    </row>
    <row r="2" spans="1:7" ht="15.75">
      <c r="A2" s="173" t="s">
        <v>710</v>
      </c>
      <c r="B2" s="137"/>
      <c r="C2" s="137"/>
      <c r="D2" s="137"/>
      <c r="E2" s="137"/>
      <c r="F2" s="137"/>
      <c r="G2" s="137"/>
    </row>
    <row r="3" spans="1:7" ht="15.75">
      <c r="A3" s="137"/>
      <c r="B3" s="137"/>
      <c r="C3" s="137"/>
      <c r="D3" s="137"/>
      <c r="E3" s="137"/>
      <c r="F3" s="137"/>
      <c r="G3" s="137"/>
    </row>
    <row r="4" spans="1:7" ht="30" customHeight="1">
      <c r="A4" s="384" t="s">
        <v>157</v>
      </c>
      <c r="B4" s="384" t="s">
        <v>600</v>
      </c>
      <c r="C4" s="385" t="s">
        <v>25</v>
      </c>
      <c r="D4" s="385" t="s">
        <v>7</v>
      </c>
      <c r="E4" s="385" t="s">
        <v>9</v>
      </c>
      <c r="F4" s="385" t="s">
        <v>653</v>
      </c>
      <c r="G4" s="478" t="s">
        <v>601</v>
      </c>
    </row>
    <row r="5" spans="1:7" ht="15.75">
      <c r="A5" s="386"/>
      <c r="B5" s="386"/>
      <c r="C5" s="387"/>
      <c r="D5" s="387"/>
      <c r="E5" s="387"/>
      <c r="F5" s="387"/>
      <c r="G5" s="479"/>
    </row>
    <row r="6" spans="1:7" ht="15.75">
      <c r="A6" s="388">
        <v>1</v>
      </c>
      <c r="B6" s="389" t="s">
        <v>394</v>
      </c>
      <c r="C6" s="390">
        <v>29952583</v>
      </c>
      <c r="D6" s="391">
        <v>398565937.60000002</v>
      </c>
      <c r="E6" s="391">
        <v>553088553.79999995</v>
      </c>
      <c r="F6" s="392">
        <v>0.14399999999999999</v>
      </c>
      <c r="G6" s="391">
        <v>217891879.69</v>
      </c>
    </row>
    <row r="7" spans="1:7" ht="15.75">
      <c r="A7" s="388">
        <v>2</v>
      </c>
      <c r="B7" s="389" t="s">
        <v>395</v>
      </c>
      <c r="C7" s="390">
        <v>29000832</v>
      </c>
      <c r="D7" s="391">
        <v>388636963.10000002</v>
      </c>
      <c r="E7" s="391">
        <v>538376558.89999998</v>
      </c>
      <c r="F7" s="392">
        <v>0.1394</v>
      </c>
      <c r="G7" s="391">
        <v>217122190.46000001</v>
      </c>
    </row>
    <row r="8" spans="1:7" ht="15.75">
      <c r="A8" s="388">
        <v>3</v>
      </c>
      <c r="B8" s="389" t="s">
        <v>401</v>
      </c>
      <c r="C8" s="390">
        <v>16854712</v>
      </c>
      <c r="D8" s="391">
        <v>239182718.97</v>
      </c>
      <c r="E8" s="391">
        <v>325370292.47000003</v>
      </c>
      <c r="F8" s="392">
        <v>8.1000000000000003E-2</v>
      </c>
      <c r="G8" s="391">
        <v>128171486.81</v>
      </c>
    </row>
    <row r="9" spans="1:7" ht="15.75">
      <c r="A9" s="388">
        <v>4</v>
      </c>
      <c r="B9" s="389" t="s">
        <v>391</v>
      </c>
      <c r="C9" s="390">
        <v>13568550</v>
      </c>
      <c r="D9" s="391">
        <v>606521782.5</v>
      </c>
      <c r="E9" s="391">
        <v>725753194.60000002</v>
      </c>
      <c r="F9" s="392">
        <v>6.5199999999999994E-2</v>
      </c>
      <c r="G9" s="391">
        <v>543344639.75</v>
      </c>
    </row>
    <row r="10" spans="1:7" ht="15.75">
      <c r="A10" s="388">
        <v>5</v>
      </c>
      <c r="B10" s="389" t="s">
        <v>392</v>
      </c>
      <c r="C10" s="390">
        <v>13074617</v>
      </c>
      <c r="D10" s="391">
        <v>458167408.48000002</v>
      </c>
      <c r="E10" s="391">
        <v>574624160.58000004</v>
      </c>
      <c r="F10" s="392">
        <v>6.2899999999999998E-2</v>
      </c>
      <c r="G10" s="391">
        <v>406659897.54000002</v>
      </c>
    </row>
    <row r="11" spans="1:7" ht="15.75">
      <c r="A11" s="388">
        <v>6</v>
      </c>
      <c r="B11" s="389" t="s">
        <v>405</v>
      </c>
      <c r="C11" s="390">
        <v>12496520</v>
      </c>
      <c r="D11" s="391">
        <v>173807370.06</v>
      </c>
      <c r="E11" s="391">
        <v>242522450.25999999</v>
      </c>
      <c r="F11" s="392">
        <v>6.0100000000000001E-2</v>
      </c>
      <c r="G11" s="391">
        <v>102813009.70999999</v>
      </c>
    </row>
    <row r="12" spans="1:7" ht="15.75">
      <c r="A12" s="388">
        <v>7</v>
      </c>
      <c r="B12" s="389" t="s">
        <v>398</v>
      </c>
      <c r="C12" s="390">
        <v>10263718</v>
      </c>
      <c r="D12" s="391">
        <v>353904865.36000001</v>
      </c>
      <c r="E12" s="391">
        <v>415628732.86000001</v>
      </c>
      <c r="F12" s="392">
        <v>4.9299999999999997E-2</v>
      </c>
      <c r="G12" s="391">
        <v>284730866.49000001</v>
      </c>
    </row>
    <row r="13" spans="1:7" ht="15.75">
      <c r="A13" s="388">
        <v>8</v>
      </c>
      <c r="B13" s="389" t="s">
        <v>396</v>
      </c>
      <c r="C13" s="390">
        <v>8754705</v>
      </c>
      <c r="D13" s="391">
        <v>359218384.81999999</v>
      </c>
      <c r="E13" s="391">
        <v>448923006.72000003</v>
      </c>
      <c r="F13" s="392">
        <v>4.2099999999999999E-2</v>
      </c>
      <c r="G13" s="391">
        <v>328707729.55000001</v>
      </c>
    </row>
    <row r="14" spans="1:7" ht="15.75">
      <c r="A14" s="388">
        <v>9</v>
      </c>
      <c r="B14" s="389" t="s">
        <v>402</v>
      </c>
      <c r="C14" s="390">
        <v>7758375</v>
      </c>
      <c r="D14" s="391">
        <v>246765084.93000001</v>
      </c>
      <c r="E14" s="391">
        <v>316225342.52999997</v>
      </c>
      <c r="F14" s="392">
        <v>3.73E-2</v>
      </c>
      <c r="G14" s="391">
        <v>219500278.81999999</v>
      </c>
    </row>
    <row r="15" spans="1:7" ht="15.75">
      <c r="A15" s="388">
        <v>10</v>
      </c>
      <c r="B15" s="389" t="s">
        <v>403</v>
      </c>
      <c r="C15" s="390">
        <v>6011339</v>
      </c>
      <c r="D15" s="391">
        <v>209008279.58000001</v>
      </c>
      <c r="E15" s="391">
        <v>249730169.78</v>
      </c>
      <c r="F15" s="392">
        <v>2.8899999999999999E-2</v>
      </c>
      <c r="G15" s="391">
        <v>174232660.88</v>
      </c>
    </row>
    <row r="16" spans="1:7" ht="15.75">
      <c r="A16" s="388">
        <v>11</v>
      </c>
      <c r="B16" s="389" t="s">
        <v>412</v>
      </c>
      <c r="C16" s="390">
        <v>4387136</v>
      </c>
      <c r="D16" s="391">
        <v>70059474.239999995</v>
      </c>
      <c r="E16" s="391">
        <v>98715344.540000007</v>
      </c>
      <c r="F16" s="392">
        <v>2.1100000000000001E-2</v>
      </c>
      <c r="G16" s="391">
        <v>49891041.32</v>
      </c>
    </row>
    <row r="17" spans="1:7" ht="15.75">
      <c r="A17" s="388">
        <v>12</v>
      </c>
      <c r="B17" s="389" t="s">
        <v>413</v>
      </c>
      <c r="C17" s="390">
        <v>4238417</v>
      </c>
      <c r="D17" s="391">
        <v>55833924.649999999</v>
      </c>
      <c r="E17" s="391">
        <v>75360998.049999997</v>
      </c>
      <c r="F17" s="392">
        <v>2.0400000000000001E-2</v>
      </c>
      <c r="G17" s="391">
        <v>28605469.73</v>
      </c>
    </row>
    <row r="18" spans="1:7" ht="15.75">
      <c r="A18" s="388">
        <v>13</v>
      </c>
      <c r="B18" s="389" t="s">
        <v>406</v>
      </c>
      <c r="C18" s="390">
        <v>4188372</v>
      </c>
      <c r="D18" s="391">
        <v>180288288.34</v>
      </c>
      <c r="E18" s="391">
        <v>208330590.84</v>
      </c>
      <c r="F18" s="392">
        <v>2.01E-2</v>
      </c>
      <c r="G18" s="391">
        <v>137005643.06</v>
      </c>
    </row>
    <row r="19" spans="1:7" ht="15.75">
      <c r="A19" s="388">
        <v>14</v>
      </c>
      <c r="B19" s="389" t="s">
        <v>409</v>
      </c>
      <c r="C19" s="390">
        <v>3528620</v>
      </c>
      <c r="D19" s="391">
        <v>80930265.019999996</v>
      </c>
      <c r="E19" s="391">
        <v>108616670.81999999</v>
      </c>
      <c r="F19" s="392">
        <v>1.7000000000000001E-2</v>
      </c>
      <c r="G19" s="391">
        <v>66806202.57</v>
      </c>
    </row>
    <row r="20" spans="1:7" ht="15.75">
      <c r="A20" s="388">
        <v>15</v>
      </c>
      <c r="B20" s="389" t="s">
        <v>390</v>
      </c>
      <c r="C20" s="390">
        <v>3505261</v>
      </c>
      <c r="D20" s="391">
        <v>797915016.50999999</v>
      </c>
      <c r="E20" s="391">
        <v>830219126.80999994</v>
      </c>
      <c r="F20" s="392">
        <v>1.6899999999999998E-2</v>
      </c>
      <c r="G20" s="391">
        <v>744453957.51999998</v>
      </c>
    </row>
    <row r="21" spans="1:7" ht="15.75">
      <c r="A21" s="388">
        <v>16</v>
      </c>
      <c r="B21" s="389" t="s">
        <v>414</v>
      </c>
      <c r="C21" s="390">
        <v>2998836</v>
      </c>
      <c r="D21" s="391">
        <v>32452694.010000002</v>
      </c>
      <c r="E21" s="391">
        <v>51382078.210000001</v>
      </c>
      <c r="F21" s="392">
        <v>1.44E-2</v>
      </c>
      <c r="G21" s="391">
        <v>18339275.27</v>
      </c>
    </row>
    <row r="22" spans="1:7" ht="15.75">
      <c r="A22" s="388">
        <v>17</v>
      </c>
      <c r="B22" s="389" t="s">
        <v>397</v>
      </c>
      <c r="C22" s="390">
        <v>2722510</v>
      </c>
      <c r="D22" s="391">
        <v>389843609.69999999</v>
      </c>
      <c r="E22" s="391">
        <v>420147469.39999998</v>
      </c>
      <c r="F22" s="392">
        <v>1.3100000000000001E-2</v>
      </c>
      <c r="G22" s="391">
        <v>361895142.56</v>
      </c>
    </row>
    <row r="23" spans="1:7" ht="15.75">
      <c r="A23" s="388">
        <v>18</v>
      </c>
      <c r="B23" s="389" t="s">
        <v>415</v>
      </c>
      <c r="C23" s="390">
        <v>2523404</v>
      </c>
      <c r="D23" s="391">
        <v>34985005.780000001</v>
      </c>
      <c r="E23" s="391">
        <v>48677453.979999997</v>
      </c>
      <c r="F23" s="392">
        <v>1.21E-2</v>
      </c>
      <c r="G23" s="391">
        <v>20097788.300000001</v>
      </c>
    </row>
    <row r="24" spans="1:7" ht="15.75">
      <c r="A24" s="388">
        <v>19</v>
      </c>
      <c r="B24" s="389" t="s">
        <v>400</v>
      </c>
      <c r="C24" s="390">
        <v>2488876</v>
      </c>
      <c r="D24" s="391">
        <v>328786434.93000001</v>
      </c>
      <c r="E24" s="391">
        <v>348723674.93000001</v>
      </c>
      <c r="F24" s="392">
        <v>1.2E-2</v>
      </c>
      <c r="G24" s="391">
        <v>298359919.38999999</v>
      </c>
    </row>
    <row r="25" spans="1:7" ht="15.75">
      <c r="A25" s="388">
        <v>20</v>
      </c>
      <c r="B25" s="389" t="s">
        <v>416</v>
      </c>
      <c r="C25" s="390">
        <v>2312750</v>
      </c>
      <c r="D25" s="391">
        <v>41257050.990000002</v>
      </c>
      <c r="E25" s="391">
        <v>53418100.090000004</v>
      </c>
      <c r="F25" s="392">
        <v>1.11E-2</v>
      </c>
      <c r="G25" s="391">
        <v>27587091.640000001</v>
      </c>
    </row>
    <row r="26" spans="1:7" ht="15.75">
      <c r="A26" s="388"/>
      <c r="B26" s="389"/>
      <c r="C26" s="390"/>
      <c r="D26" s="391"/>
      <c r="E26" s="391"/>
      <c r="F26" s="392"/>
      <c r="G26" s="391"/>
    </row>
    <row r="27" spans="1:7" ht="15.75">
      <c r="A27" s="393"/>
      <c r="B27" s="394" t="s">
        <v>417</v>
      </c>
      <c r="C27" s="390">
        <v>180630133</v>
      </c>
      <c r="D27" s="391">
        <v>5446130559.5699997</v>
      </c>
      <c r="E27" s="391">
        <v>6633833970.1700001</v>
      </c>
      <c r="F27" s="395">
        <v>0.86850000000000005</v>
      </c>
      <c r="G27" s="391">
        <v>4376216171.0600004</v>
      </c>
    </row>
    <row r="28" spans="1:7" ht="15.75">
      <c r="A28" s="393"/>
      <c r="B28" s="394"/>
      <c r="C28" s="390"/>
      <c r="D28" s="391"/>
      <c r="E28" s="391"/>
      <c r="F28" s="395"/>
      <c r="G28" s="391"/>
    </row>
    <row r="29" spans="1:7" ht="15.75">
      <c r="A29" s="388"/>
      <c r="B29" s="389" t="s">
        <v>411</v>
      </c>
      <c r="C29" s="390">
        <v>27359856</v>
      </c>
      <c r="D29" s="391">
        <v>2518774844.25</v>
      </c>
      <c r="E29" s="391">
        <v>2725276571.1500001</v>
      </c>
      <c r="F29" s="392">
        <v>0.13150000000000001</v>
      </c>
      <c r="G29" s="391">
        <v>2280919112.4699998</v>
      </c>
    </row>
    <row r="30" spans="1:7" ht="15.75">
      <c r="A30" s="388"/>
      <c r="B30" s="389"/>
      <c r="C30" s="390"/>
      <c r="D30" s="391"/>
      <c r="E30" s="391"/>
      <c r="F30" s="392"/>
      <c r="G30" s="391"/>
    </row>
    <row r="31" spans="1:7" ht="15.75">
      <c r="A31" s="394"/>
      <c r="B31" s="394" t="s">
        <v>36</v>
      </c>
      <c r="C31" s="396">
        <v>207989989</v>
      </c>
      <c r="D31" s="397">
        <v>7964905403.8199997</v>
      </c>
      <c r="E31" s="397">
        <v>9359110541.3199997</v>
      </c>
      <c r="F31" s="395">
        <v>1</v>
      </c>
      <c r="G31" s="397">
        <v>6657135283.5299997</v>
      </c>
    </row>
    <row r="32" spans="1:7" ht="15.75">
      <c r="A32" s="398"/>
      <c r="B32" s="398"/>
      <c r="C32" s="399"/>
      <c r="D32" s="400"/>
      <c r="E32" s="400"/>
      <c r="F32" s="401"/>
      <c r="G32" s="400"/>
    </row>
    <row r="33" spans="1:7" ht="15.75">
      <c r="A33" s="398"/>
      <c r="B33" s="398"/>
      <c r="C33" s="399"/>
      <c r="D33" s="400"/>
      <c r="E33" s="400"/>
      <c r="F33" s="401"/>
      <c r="G33" s="400"/>
    </row>
    <row r="34" spans="1:7" ht="15.75">
      <c r="A34" s="402" t="s">
        <v>690</v>
      </c>
      <c r="B34" s="403"/>
      <c r="C34" s="404"/>
      <c r="D34" s="405"/>
      <c r="E34" s="405"/>
      <c r="F34" s="406"/>
      <c r="G34" s="405"/>
    </row>
    <row r="35" spans="1:7" ht="15.75">
      <c r="A35" s="407" t="s">
        <v>697</v>
      </c>
      <c r="B35" s="182"/>
      <c r="C35" s="137"/>
      <c r="D35" s="137"/>
      <c r="E35" s="137"/>
      <c r="F35" s="137"/>
      <c r="G35" s="137"/>
    </row>
    <row r="36" spans="1:7" ht="15.75">
      <c r="A36" s="178" t="s">
        <v>156</v>
      </c>
      <c r="B36" s="182"/>
      <c r="C36" s="137"/>
      <c r="D36" s="137"/>
      <c r="E36" s="137"/>
      <c r="F36" s="137"/>
      <c r="G36" s="137"/>
    </row>
    <row r="37" spans="1:7">
      <c r="A37" s="7"/>
    </row>
    <row r="38" spans="1:7">
      <c r="A38" s="7"/>
    </row>
  </sheetData>
  <mergeCells count="1">
    <mergeCell ref="G4:G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N1" sqref="N1"/>
    </sheetView>
  </sheetViews>
  <sheetFormatPr defaultRowHeight="15"/>
  <cols>
    <col min="1" max="1" width="25.85546875" customWidth="1"/>
    <col min="2" max="14" width="10.7109375" customWidth="1"/>
  </cols>
  <sheetData>
    <row r="1" spans="1:14" ht="15.75">
      <c r="A1" s="408" t="s">
        <v>654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5.75">
      <c r="A3" s="137" t="s">
        <v>656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7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15.75">
      <c r="A5" s="137" t="s">
        <v>424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ht="15.75">
      <c r="A6" s="394"/>
      <c r="B6" s="394"/>
      <c r="C6" s="409" t="s">
        <v>19</v>
      </c>
      <c r="D6" s="409" t="s">
        <v>20</v>
      </c>
      <c r="E6" s="409" t="s">
        <v>21</v>
      </c>
      <c r="F6" s="409" t="s">
        <v>22</v>
      </c>
      <c r="G6" s="409" t="s">
        <v>23</v>
      </c>
      <c r="H6" s="409" t="s">
        <v>24</v>
      </c>
      <c r="I6" s="409" t="s">
        <v>13</v>
      </c>
      <c r="J6" s="409" t="s">
        <v>14</v>
      </c>
      <c r="K6" s="409" t="s">
        <v>15</v>
      </c>
      <c r="L6" s="409" t="s">
        <v>16</v>
      </c>
      <c r="M6" s="409" t="s">
        <v>17</v>
      </c>
      <c r="N6" s="409" t="s">
        <v>18</v>
      </c>
    </row>
    <row r="7" spans="1:14" ht="15.75">
      <c r="A7" s="394" t="s">
        <v>1</v>
      </c>
      <c r="B7" s="394">
        <v>2010</v>
      </c>
      <c r="C7" s="175">
        <v>0</v>
      </c>
      <c r="D7" s="175">
        <v>23</v>
      </c>
      <c r="E7" s="175">
        <v>281</v>
      </c>
      <c r="F7" s="175">
        <v>1784</v>
      </c>
      <c r="G7" s="175">
        <v>8399</v>
      </c>
      <c r="H7" s="175">
        <v>24062</v>
      </c>
      <c r="I7" s="175">
        <v>51538</v>
      </c>
      <c r="J7" s="175">
        <v>89020</v>
      </c>
      <c r="K7" s="175">
        <v>134981</v>
      </c>
      <c r="L7" s="175">
        <v>183904</v>
      </c>
      <c r="M7" s="175">
        <v>237868</v>
      </c>
      <c r="N7" s="175">
        <v>312736</v>
      </c>
    </row>
    <row r="8" spans="1:14" ht="15.75">
      <c r="A8" s="394"/>
      <c r="B8" s="394">
        <v>2011</v>
      </c>
      <c r="C8" s="175">
        <v>2</v>
      </c>
      <c r="D8" s="175">
        <v>28</v>
      </c>
      <c r="E8" s="175">
        <v>232</v>
      </c>
      <c r="F8" s="175">
        <v>1370</v>
      </c>
      <c r="G8" s="175">
        <v>7645</v>
      </c>
      <c r="H8" s="175">
        <v>22218</v>
      </c>
      <c r="I8" s="175">
        <v>47299</v>
      </c>
      <c r="J8" s="175">
        <v>83989</v>
      </c>
      <c r="K8" s="175">
        <v>127952</v>
      </c>
      <c r="L8" s="175">
        <v>174862</v>
      </c>
      <c r="M8" s="175">
        <v>226258</v>
      </c>
      <c r="N8" s="175">
        <v>298519</v>
      </c>
    </row>
    <row r="9" spans="1:14" ht="15.75">
      <c r="A9" s="394"/>
      <c r="B9" s="394">
        <v>2012</v>
      </c>
      <c r="C9" s="175">
        <v>3</v>
      </c>
      <c r="D9" s="175">
        <v>30</v>
      </c>
      <c r="E9" s="175">
        <v>223</v>
      </c>
      <c r="F9" s="175">
        <v>1257</v>
      </c>
      <c r="G9" s="175">
        <v>6561</v>
      </c>
      <c r="H9" s="175">
        <v>18432</v>
      </c>
      <c r="I9" s="175">
        <v>40424</v>
      </c>
      <c r="J9" s="175">
        <v>72995</v>
      </c>
      <c r="K9" s="175">
        <v>108154</v>
      </c>
      <c r="L9" s="175">
        <v>152704</v>
      </c>
      <c r="M9" s="175">
        <v>199512</v>
      </c>
      <c r="N9" s="175">
        <v>264807</v>
      </c>
    </row>
    <row r="10" spans="1:14" ht="15.75">
      <c r="A10" s="394"/>
      <c r="B10" s="394">
        <v>2013</v>
      </c>
      <c r="C10" s="175">
        <v>11</v>
      </c>
      <c r="D10" s="175">
        <v>45</v>
      </c>
      <c r="E10" s="175">
        <v>208</v>
      </c>
      <c r="F10" s="175">
        <v>1107</v>
      </c>
      <c r="G10" s="175">
        <v>5823</v>
      </c>
      <c r="H10" s="175">
        <v>15600</v>
      </c>
      <c r="I10" s="175">
        <v>35749</v>
      </c>
      <c r="J10" s="175">
        <v>63034</v>
      </c>
      <c r="K10" s="175">
        <v>95012</v>
      </c>
      <c r="L10" s="175">
        <v>135150</v>
      </c>
      <c r="M10" s="175">
        <v>175282</v>
      </c>
      <c r="N10" s="175">
        <v>236942</v>
      </c>
    </row>
    <row r="11" spans="1:14" ht="15.75">
      <c r="A11" s="394"/>
      <c r="B11" s="394">
        <v>2014</v>
      </c>
      <c r="C11" s="175">
        <v>2</v>
      </c>
      <c r="D11" s="175">
        <v>16</v>
      </c>
      <c r="E11" s="175">
        <v>139</v>
      </c>
      <c r="F11" s="175">
        <v>846</v>
      </c>
      <c r="G11" s="175">
        <v>4552</v>
      </c>
      <c r="H11" s="175">
        <v>12711</v>
      </c>
      <c r="I11" s="175">
        <v>28785</v>
      </c>
      <c r="J11" s="175">
        <v>50241</v>
      </c>
      <c r="K11" s="175">
        <v>78227</v>
      </c>
      <c r="L11" s="175">
        <v>112025</v>
      </c>
      <c r="M11" s="175">
        <v>144334</v>
      </c>
      <c r="N11" s="175">
        <v>197660</v>
      </c>
    </row>
    <row r="12" spans="1:14" ht="15.75">
      <c r="A12" s="394"/>
      <c r="B12" s="394">
        <v>2015</v>
      </c>
      <c r="C12" s="175">
        <v>2</v>
      </c>
      <c r="D12" s="175">
        <v>23</v>
      </c>
      <c r="E12" s="175">
        <v>117</v>
      </c>
      <c r="F12" s="175">
        <v>764</v>
      </c>
      <c r="G12" s="175">
        <v>3298</v>
      </c>
      <c r="H12" s="175">
        <v>10138</v>
      </c>
      <c r="I12" s="175">
        <v>23139</v>
      </c>
      <c r="J12" s="175">
        <v>42195</v>
      </c>
      <c r="K12" s="175">
        <v>67719</v>
      </c>
      <c r="L12" s="175">
        <v>96582</v>
      </c>
      <c r="M12" s="175">
        <v>129145</v>
      </c>
      <c r="N12" s="175">
        <v>178574</v>
      </c>
    </row>
    <row r="13" spans="1:14" ht="15.75">
      <c r="A13" s="394"/>
      <c r="B13" s="394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 t="s">
        <v>425</v>
      </c>
    </row>
    <row r="14" spans="1:14" ht="15.75">
      <c r="A14" s="394" t="s">
        <v>0</v>
      </c>
      <c r="B14" s="394">
        <v>2010</v>
      </c>
      <c r="C14" s="175">
        <v>14</v>
      </c>
      <c r="D14" s="175">
        <v>271</v>
      </c>
      <c r="E14" s="175">
        <v>3647</v>
      </c>
      <c r="F14" s="175">
        <v>22595</v>
      </c>
      <c r="G14" s="175">
        <v>93650</v>
      </c>
      <c r="H14" s="175">
        <v>225213</v>
      </c>
      <c r="I14" s="175">
        <v>406808</v>
      </c>
      <c r="J14" s="175">
        <v>606628</v>
      </c>
      <c r="K14" s="175">
        <v>807300</v>
      </c>
      <c r="L14" s="175">
        <v>994906</v>
      </c>
      <c r="M14" s="175">
        <v>1177148</v>
      </c>
      <c r="N14" s="175">
        <v>1400218</v>
      </c>
    </row>
    <row r="15" spans="1:14" ht="15.75">
      <c r="A15" s="394"/>
      <c r="B15" s="394">
        <v>2011</v>
      </c>
      <c r="C15" s="175">
        <v>13</v>
      </c>
      <c r="D15" s="175">
        <v>307</v>
      </c>
      <c r="E15" s="175">
        <v>3463</v>
      </c>
      <c r="F15" s="175">
        <v>19445</v>
      </c>
      <c r="G15" s="175">
        <v>95885</v>
      </c>
      <c r="H15" s="175">
        <v>231227</v>
      </c>
      <c r="I15" s="175">
        <v>410453</v>
      </c>
      <c r="J15" s="175">
        <v>621889</v>
      </c>
      <c r="K15" s="175">
        <v>825698</v>
      </c>
      <c r="L15" s="175">
        <v>1018881</v>
      </c>
      <c r="M15" s="175">
        <v>1203783</v>
      </c>
      <c r="N15" s="175">
        <v>1430779</v>
      </c>
    </row>
    <row r="16" spans="1:14" ht="15.75">
      <c r="A16" s="394"/>
      <c r="B16" s="394">
        <v>2012</v>
      </c>
      <c r="C16" s="175">
        <v>21</v>
      </c>
      <c r="D16" s="175">
        <v>342</v>
      </c>
      <c r="E16" s="175">
        <v>3501</v>
      </c>
      <c r="F16" s="175">
        <v>22207</v>
      </c>
      <c r="G16" s="175">
        <v>103733</v>
      </c>
      <c r="H16" s="175">
        <v>241158</v>
      </c>
      <c r="I16" s="175">
        <v>432266</v>
      </c>
      <c r="J16" s="175">
        <v>648030</v>
      </c>
      <c r="K16" s="175">
        <v>841310</v>
      </c>
      <c r="L16" s="175">
        <v>1050790</v>
      </c>
      <c r="M16" s="175">
        <v>1238208</v>
      </c>
      <c r="N16" s="175">
        <v>1457538</v>
      </c>
    </row>
    <row r="17" spans="1:14" ht="15.75">
      <c r="A17" s="394"/>
      <c r="B17" s="394">
        <v>2013</v>
      </c>
      <c r="C17" s="175">
        <v>19</v>
      </c>
      <c r="D17" s="175">
        <v>332</v>
      </c>
      <c r="E17" s="175">
        <v>3072</v>
      </c>
      <c r="F17" s="175">
        <v>23438</v>
      </c>
      <c r="G17" s="175">
        <v>109989</v>
      </c>
      <c r="H17" s="175">
        <v>242719</v>
      </c>
      <c r="I17" s="175">
        <v>447258</v>
      </c>
      <c r="J17" s="175">
        <v>660734</v>
      </c>
      <c r="K17" s="175">
        <v>862593</v>
      </c>
      <c r="L17" s="175">
        <v>1074825</v>
      </c>
      <c r="M17" s="175">
        <v>1254453</v>
      </c>
      <c r="N17" s="175">
        <v>1490953</v>
      </c>
    </row>
    <row r="18" spans="1:14" ht="15.75">
      <c r="A18" s="394"/>
      <c r="B18" s="394">
        <v>2014</v>
      </c>
      <c r="C18" s="175">
        <v>23</v>
      </c>
      <c r="D18" s="175">
        <v>314</v>
      </c>
      <c r="E18" s="175">
        <v>3861</v>
      </c>
      <c r="F18" s="175">
        <v>23232</v>
      </c>
      <c r="G18" s="175">
        <v>109657</v>
      </c>
      <c r="H18" s="175">
        <v>255357</v>
      </c>
      <c r="I18" s="175">
        <v>466457</v>
      </c>
      <c r="J18" s="175">
        <v>672010</v>
      </c>
      <c r="K18" s="175">
        <v>890547</v>
      </c>
      <c r="L18" s="175">
        <v>1104875</v>
      </c>
      <c r="M18" s="175">
        <v>1280230</v>
      </c>
      <c r="N18" s="175">
        <v>1526245</v>
      </c>
    </row>
    <row r="19" spans="1:14" ht="15.75">
      <c r="A19" s="394"/>
      <c r="B19" s="394">
        <v>2015</v>
      </c>
      <c r="C19" s="175">
        <v>10</v>
      </c>
      <c r="D19" s="175">
        <v>320</v>
      </c>
      <c r="E19" s="175">
        <v>4139</v>
      </c>
      <c r="F19" s="175">
        <v>29678</v>
      </c>
      <c r="G19" s="175">
        <v>113595</v>
      </c>
      <c r="H19" s="175">
        <v>269548</v>
      </c>
      <c r="I19" s="175">
        <v>474734</v>
      </c>
      <c r="J19" s="175">
        <v>690322</v>
      </c>
      <c r="K19" s="175">
        <v>911899</v>
      </c>
      <c r="L19" s="175">
        <v>1113504</v>
      </c>
      <c r="M19" s="175">
        <v>1306458</v>
      </c>
      <c r="N19" s="175">
        <v>1550366</v>
      </c>
    </row>
    <row r="20" spans="1:14" ht="15.75">
      <c r="A20" s="394"/>
      <c r="B20" s="39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4" ht="15.75">
      <c r="A21" s="394" t="s">
        <v>426</v>
      </c>
      <c r="B21" s="394">
        <v>2010</v>
      </c>
      <c r="C21" s="175">
        <v>0</v>
      </c>
      <c r="D21" s="175">
        <v>20</v>
      </c>
      <c r="E21" s="175">
        <v>272</v>
      </c>
      <c r="F21" s="175">
        <v>2239</v>
      </c>
      <c r="G21" s="175">
        <v>9399</v>
      </c>
      <c r="H21" s="175">
        <v>22408</v>
      </c>
      <c r="I21" s="175">
        <v>39240</v>
      </c>
      <c r="J21" s="175">
        <v>57376</v>
      </c>
      <c r="K21" s="175">
        <v>76072</v>
      </c>
      <c r="L21" s="175">
        <v>92323</v>
      </c>
      <c r="M21" s="175">
        <v>106952</v>
      </c>
      <c r="N21" s="175">
        <v>123252</v>
      </c>
    </row>
    <row r="22" spans="1:14" ht="15.75">
      <c r="A22" s="394"/>
      <c r="B22" s="394">
        <v>2011</v>
      </c>
      <c r="C22" s="175">
        <v>0</v>
      </c>
      <c r="D22" s="175">
        <v>18</v>
      </c>
      <c r="E22" s="175">
        <v>313</v>
      </c>
      <c r="F22" s="175">
        <v>2274</v>
      </c>
      <c r="G22" s="175">
        <v>11144</v>
      </c>
      <c r="H22" s="175">
        <v>26289</v>
      </c>
      <c r="I22" s="175">
        <v>46110</v>
      </c>
      <c r="J22" s="175">
        <v>68475</v>
      </c>
      <c r="K22" s="175">
        <v>89754</v>
      </c>
      <c r="L22" s="175">
        <v>109243</v>
      </c>
      <c r="M22" s="175">
        <v>126896</v>
      </c>
      <c r="N22" s="175">
        <v>145031</v>
      </c>
    </row>
    <row r="23" spans="1:14" ht="15.75">
      <c r="A23" s="394"/>
      <c r="B23" s="394">
        <v>2012</v>
      </c>
      <c r="C23" s="175">
        <v>0</v>
      </c>
      <c r="D23" s="175">
        <v>42</v>
      </c>
      <c r="E23" s="175">
        <v>438</v>
      </c>
      <c r="F23" s="175">
        <v>2962</v>
      </c>
      <c r="G23" s="175">
        <v>13825</v>
      </c>
      <c r="H23" s="175">
        <v>31405</v>
      </c>
      <c r="I23" s="175">
        <v>55151</v>
      </c>
      <c r="J23" s="175">
        <v>81655</v>
      </c>
      <c r="K23" s="175">
        <v>103734</v>
      </c>
      <c r="L23" s="175">
        <v>127464</v>
      </c>
      <c r="M23" s="175">
        <v>147349</v>
      </c>
      <c r="N23" s="175">
        <v>168577</v>
      </c>
    </row>
    <row r="24" spans="1:14" ht="15.75">
      <c r="A24" s="394"/>
      <c r="B24" s="394">
        <v>2013</v>
      </c>
      <c r="C24" s="175">
        <v>6</v>
      </c>
      <c r="D24" s="175">
        <v>62</v>
      </c>
      <c r="E24" s="175">
        <v>466</v>
      </c>
      <c r="F24" s="175">
        <v>3647</v>
      </c>
      <c r="G24" s="175">
        <v>16094</v>
      </c>
      <c r="H24" s="175">
        <v>35223</v>
      </c>
      <c r="I24" s="175">
        <v>64878</v>
      </c>
      <c r="J24" s="175">
        <v>94319</v>
      </c>
      <c r="K24" s="175">
        <v>121281</v>
      </c>
      <c r="L24" s="175">
        <v>147220</v>
      </c>
      <c r="M24" s="175">
        <v>168753</v>
      </c>
      <c r="N24" s="175">
        <v>193444</v>
      </c>
    </row>
    <row r="25" spans="1:14" ht="15.75">
      <c r="A25" s="394"/>
      <c r="B25" s="394">
        <v>2014</v>
      </c>
      <c r="C25" s="175">
        <v>2</v>
      </c>
      <c r="D25" s="175">
        <v>42</v>
      </c>
      <c r="E25" s="175">
        <v>558</v>
      </c>
      <c r="F25" s="175">
        <v>3630</v>
      </c>
      <c r="G25" s="175">
        <v>18829</v>
      </c>
      <c r="H25" s="175">
        <v>41656</v>
      </c>
      <c r="I25" s="175">
        <v>74411</v>
      </c>
      <c r="J25" s="175">
        <v>105377</v>
      </c>
      <c r="K25" s="175">
        <v>137360</v>
      </c>
      <c r="L25" s="175">
        <v>167295</v>
      </c>
      <c r="M25" s="175">
        <v>189984</v>
      </c>
      <c r="N25" s="175">
        <v>217718</v>
      </c>
    </row>
    <row r="26" spans="1:14" ht="15.75">
      <c r="A26" s="394"/>
      <c r="B26" s="394">
        <v>2015</v>
      </c>
      <c r="C26" s="175">
        <v>2</v>
      </c>
      <c r="D26" s="175">
        <v>57</v>
      </c>
      <c r="E26" s="175">
        <v>722</v>
      </c>
      <c r="F26" s="175">
        <v>5598</v>
      </c>
      <c r="G26" s="175">
        <v>21874</v>
      </c>
      <c r="H26" s="175">
        <v>51080</v>
      </c>
      <c r="I26" s="175">
        <v>87364</v>
      </c>
      <c r="J26" s="175">
        <v>126559</v>
      </c>
      <c r="K26" s="175">
        <v>162750</v>
      </c>
      <c r="L26" s="175">
        <v>192912</v>
      </c>
      <c r="M26" s="175">
        <v>219815</v>
      </c>
      <c r="N26" s="175">
        <v>249849</v>
      </c>
    </row>
    <row r="27" spans="1:14" ht="15.75">
      <c r="A27" s="394"/>
      <c r="B27" s="39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4" ht="15.75">
      <c r="A28" s="394" t="s">
        <v>427</v>
      </c>
      <c r="B28" s="394">
        <v>2010</v>
      </c>
      <c r="C28" s="175">
        <v>14</v>
      </c>
      <c r="D28" s="175">
        <v>314</v>
      </c>
      <c r="E28" s="175">
        <v>4200</v>
      </c>
      <c r="F28" s="175">
        <v>26618</v>
      </c>
      <c r="G28" s="175">
        <v>111448</v>
      </c>
      <c r="H28" s="175">
        <v>271683</v>
      </c>
      <c r="I28" s="175">
        <v>497586</v>
      </c>
      <c r="J28" s="175">
        <v>753024</v>
      </c>
      <c r="K28" s="175">
        <v>1018353</v>
      </c>
      <c r="L28" s="175">
        <v>1271133</v>
      </c>
      <c r="M28" s="175">
        <v>1521968</v>
      </c>
      <c r="N28" s="175">
        <v>1836206</v>
      </c>
    </row>
    <row r="29" spans="1:14" ht="15.75">
      <c r="A29" s="394"/>
      <c r="B29" s="394">
        <v>2011</v>
      </c>
      <c r="C29" s="175">
        <v>15</v>
      </c>
      <c r="D29" s="175">
        <v>353</v>
      </c>
      <c r="E29" s="175">
        <v>4008</v>
      </c>
      <c r="F29" s="175">
        <v>23089</v>
      </c>
      <c r="G29" s="175">
        <v>114674</v>
      </c>
      <c r="H29" s="175">
        <v>279734</v>
      </c>
      <c r="I29" s="175">
        <v>503862</v>
      </c>
      <c r="J29" s="175">
        <v>774353</v>
      </c>
      <c r="K29" s="175">
        <v>1043404</v>
      </c>
      <c r="L29" s="175">
        <v>1302986</v>
      </c>
      <c r="M29" s="175">
        <v>1556937</v>
      </c>
      <c r="N29" s="175">
        <v>1874329</v>
      </c>
    </row>
    <row r="30" spans="1:14" ht="15.75">
      <c r="A30" s="394"/>
      <c r="B30" s="394">
        <v>2012</v>
      </c>
      <c r="C30" s="175">
        <v>24</v>
      </c>
      <c r="D30" s="175">
        <v>414</v>
      </c>
      <c r="E30" s="175">
        <v>4162</v>
      </c>
      <c r="F30" s="175">
        <v>26426</v>
      </c>
      <c r="G30" s="175">
        <v>124119</v>
      </c>
      <c r="H30" s="175">
        <v>290995</v>
      </c>
      <c r="I30" s="175">
        <v>527841</v>
      </c>
      <c r="J30" s="175">
        <v>802680</v>
      </c>
      <c r="K30" s="175">
        <v>1053198</v>
      </c>
      <c r="L30" s="175">
        <v>1330958</v>
      </c>
      <c r="M30" s="175">
        <v>1585069</v>
      </c>
      <c r="N30" s="175">
        <v>1890922</v>
      </c>
    </row>
    <row r="31" spans="1:14" ht="15.75">
      <c r="A31" s="394"/>
      <c r="B31" s="394">
        <v>2013</v>
      </c>
      <c r="C31" s="175">
        <v>36</v>
      </c>
      <c r="D31" s="175">
        <v>439</v>
      </c>
      <c r="E31" s="175">
        <v>3746</v>
      </c>
      <c r="F31" s="175">
        <v>28192</v>
      </c>
      <c r="G31" s="175">
        <v>131906</v>
      </c>
      <c r="H31" s="175">
        <v>293542</v>
      </c>
      <c r="I31" s="175">
        <v>547885</v>
      </c>
      <c r="J31" s="175">
        <v>818087</v>
      </c>
      <c r="K31" s="175">
        <v>1078886</v>
      </c>
      <c r="L31" s="175">
        <v>1357195</v>
      </c>
      <c r="M31" s="175">
        <v>1598488</v>
      </c>
      <c r="N31" s="175">
        <v>1921339</v>
      </c>
    </row>
    <row r="32" spans="1:14" ht="15.75">
      <c r="A32" s="394"/>
      <c r="B32" s="394">
        <v>2014</v>
      </c>
      <c r="C32" s="175">
        <v>27</v>
      </c>
      <c r="D32" s="175">
        <v>372</v>
      </c>
      <c r="E32" s="175">
        <v>4558</v>
      </c>
      <c r="F32" s="175">
        <v>27708</v>
      </c>
      <c r="G32" s="175">
        <v>133038</v>
      </c>
      <c r="H32" s="175">
        <v>309724</v>
      </c>
      <c r="I32" s="175">
        <v>569653</v>
      </c>
      <c r="J32" s="175">
        <v>827628</v>
      </c>
      <c r="K32" s="175">
        <v>1106134</v>
      </c>
      <c r="L32" s="175">
        <v>1384195</v>
      </c>
      <c r="M32" s="175">
        <v>1614548</v>
      </c>
      <c r="N32" s="175">
        <v>1941623</v>
      </c>
    </row>
    <row r="33" spans="1:14" ht="15.75">
      <c r="A33" s="394"/>
      <c r="B33" s="394">
        <v>2015</v>
      </c>
      <c r="C33" s="175">
        <v>14</v>
      </c>
      <c r="D33" s="175">
        <v>400</v>
      </c>
      <c r="E33" s="175">
        <v>4978</v>
      </c>
      <c r="F33" s="175">
        <v>36040</v>
      </c>
      <c r="G33" s="175">
        <v>138767</v>
      </c>
      <c r="H33" s="175">
        <v>330766</v>
      </c>
      <c r="I33" s="175">
        <v>585237</v>
      </c>
      <c r="J33" s="175">
        <v>859076</v>
      </c>
      <c r="K33" s="175">
        <v>1142368</v>
      </c>
      <c r="L33" s="175">
        <v>1402998</v>
      </c>
      <c r="M33" s="175">
        <v>1655418</v>
      </c>
      <c r="N33" s="175">
        <v>1978789</v>
      </c>
    </row>
    <row r="34" spans="1:14" ht="15.7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ht="15.75">
      <c r="A35" s="137" t="s">
        <v>741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1:14" ht="15.75">
      <c r="A36" s="137" t="s">
        <v>428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N1" sqref="N1"/>
    </sheetView>
  </sheetViews>
  <sheetFormatPr defaultRowHeight="15"/>
  <cols>
    <col min="1" max="1" width="23.28515625" customWidth="1"/>
    <col min="2" max="14" width="10.7109375" customWidth="1"/>
  </cols>
  <sheetData>
    <row r="1" spans="1:14" ht="15.75">
      <c r="A1" s="408" t="s">
        <v>655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5.7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15.75">
      <c r="A3" s="137" t="s">
        <v>657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ht="15.7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15.75">
      <c r="A5" s="180" t="s">
        <v>429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1:14" ht="15.75">
      <c r="A6" s="409"/>
      <c r="B6" s="409"/>
      <c r="C6" s="409" t="s">
        <v>19</v>
      </c>
      <c r="D6" s="409" t="s">
        <v>20</v>
      </c>
      <c r="E6" s="409" t="s">
        <v>21</v>
      </c>
      <c r="F6" s="409" t="s">
        <v>22</v>
      </c>
      <c r="G6" s="409" t="s">
        <v>23</v>
      </c>
      <c r="H6" s="409" t="s">
        <v>24</v>
      </c>
      <c r="I6" s="409" t="s">
        <v>13</v>
      </c>
      <c r="J6" s="409" t="s">
        <v>14</v>
      </c>
      <c r="K6" s="409" t="s">
        <v>15</v>
      </c>
      <c r="L6" s="409" t="s">
        <v>16</v>
      </c>
      <c r="M6" s="409" t="s">
        <v>17</v>
      </c>
      <c r="N6" s="409" t="s">
        <v>18</v>
      </c>
    </row>
    <row r="7" spans="1:14" ht="15.75">
      <c r="A7" s="394" t="s">
        <v>1</v>
      </c>
      <c r="B7" s="394">
        <v>2010</v>
      </c>
      <c r="C7" s="175">
        <v>0</v>
      </c>
      <c r="D7" s="175">
        <v>13</v>
      </c>
      <c r="E7" s="175">
        <v>144</v>
      </c>
      <c r="F7" s="175">
        <v>887</v>
      </c>
      <c r="G7" s="175">
        <v>4154</v>
      </c>
      <c r="H7" s="175">
        <v>11876</v>
      </c>
      <c r="I7" s="175">
        <v>25377</v>
      </c>
      <c r="J7" s="175">
        <v>43882</v>
      </c>
      <c r="K7" s="175">
        <v>66649</v>
      </c>
      <c r="L7" s="175">
        <v>91044</v>
      </c>
      <c r="M7" s="175">
        <v>118099</v>
      </c>
      <c r="N7" s="175">
        <v>156605</v>
      </c>
    </row>
    <row r="8" spans="1:14" ht="15.75">
      <c r="A8" s="394"/>
      <c r="B8" s="394">
        <v>2011</v>
      </c>
      <c r="C8" s="175">
        <v>1</v>
      </c>
      <c r="D8" s="175">
        <v>12</v>
      </c>
      <c r="E8" s="175">
        <v>116</v>
      </c>
      <c r="F8" s="175">
        <v>680</v>
      </c>
      <c r="G8" s="175">
        <v>3777</v>
      </c>
      <c r="H8" s="175">
        <v>10916</v>
      </c>
      <c r="I8" s="175">
        <v>23321</v>
      </c>
      <c r="J8" s="175">
        <v>41487</v>
      </c>
      <c r="K8" s="175">
        <v>63211</v>
      </c>
      <c r="L8" s="175">
        <v>86645</v>
      </c>
      <c r="M8" s="175">
        <v>112576</v>
      </c>
      <c r="N8" s="175">
        <v>149941</v>
      </c>
    </row>
    <row r="9" spans="1:14" ht="15.75">
      <c r="A9" s="394"/>
      <c r="B9" s="394">
        <v>2012</v>
      </c>
      <c r="C9" s="175">
        <v>2</v>
      </c>
      <c r="D9" s="175">
        <v>16</v>
      </c>
      <c r="E9" s="175">
        <v>105</v>
      </c>
      <c r="F9" s="175">
        <v>618</v>
      </c>
      <c r="G9" s="175">
        <v>3234</v>
      </c>
      <c r="H9" s="175">
        <v>9013</v>
      </c>
      <c r="I9" s="175">
        <v>19910</v>
      </c>
      <c r="J9" s="175">
        <v>36015</v>
      </c>
      <c r="K9" s="175">
        <v>53420</v>
      </c>
      <c r="L9" s="175">
        <v>75765</v>
      </c>
      <c r="M9" s="175">
        <v>99404</v>
      </c>
      <c r="N9" s="175">
        <v>133130</v>
      </c>
    </row>
    <row r="10" spans="1:14" ht="15.75">
      <c r="A10" s="394"/>
      <c r="B10" s="394">
        <v>2013</v>
      </c>
      <c r="C10" s="175">
        <v>6</v>
      </c>
      <c r="D10" s="175">
        <v>27</v>
      </c>
      <c r="E10" s="175">
        <v>102</v>
      </c>
      <c r="F10" s="175">
        <v>528</v>
      </c>
      <c r="G10" s="175">
        <v>2879</v>
      </c>
      <c r="H10" s="175">
        <v>7700</v>
      </c>
      <c r="I10" s="175">
        <v>17655</v>
      </c>
      <c r="J10" s="175">
        <v>31201</v>
      </c>
      <c r="K10" s="175">
        <v>47045</v>
      </c>
      <c r="L10" s="175">
        <v>67257</v>
      </c>
      <c r="M10" s="175">
        <v>87675</v>
      </c>
      <c r="N10" s="175">
        <v>119463</v>
      </c>
    </row>
    <row r="11" spans="1:14" ht="15.75">
      <c r="A11" s="394"/>
      <c r="B11" s="394">
        <v>2014</v>
      </c>
      <c r="C11" s="175">
        <v>1</v>
      </c>
      <c r="D11" s="175">
        <v>9</v>
      </c>
      <c r="E11" s="175">
        <v>68</v>
      </c>
      <c r="F11" s="175">
        <v>404</v>
      </c>
      <c r="G11" s="175">
        <v>2201</v>
      </c>
      <c r="H11" s="175">
        <v>6224</v>
      </c>
      <c r="I11" s="175">
        <v>14191</v>
      </c>
      <c r="J11" s="175">
        <v>24842</v>
      </c>
      <c r="K11" s="175">
        <v>38870</v>
      </c>
      <c r="L11" s="175">
        <v>55981</v>
      </c>
      <c r="M11" s="175">
        <v>72522</v>
      </c>
      <c r="N11" s="175">
        <v>100316</v>
      </c>
    </row>
    <row r="12" spans="1:14" ht="15.75">
      <c r="A12" s="394"/>
      <c r="B12" s="394">
        <v>2015</v>
      </c>
      <c r="C12" s="175">
        <v>1</v>
      </c>
      <c r="D12" s="175">
        <v>9</v>
      </c>
      <c r="E12" s="175">
        <v>53</v>
      </c>
      <c r="F12" s="175">
        <v>370</v>
      </c>
      <c r="G12" s="175">
        <v>1590</v>
      </c>
      <c r="H12" s="175">
        <v>4958</v>
      </c>
      <c r="I12" s="175">
        <v>11415</v>
      </c>
      <c r="J12" s="175">
        <v>20876</v>
      </c>
      <c r="K12" s="175">
        <v>33657</v>
      </c>
      <c r="L12" s="175">
        <v>48423</v>
      </c>
      <c r="M12" s="175">
        <v>65281</v>
      </c>
      <c r="N12" s="175">
        <v>91460</v>
      </c>
    </row>
    <row r="13" spans="1:14" ht="15.75">
      <c r="A13" s="394"/>
      <c r="B13" s="394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1:14" ht="15.75">
      <c r="A14" s="394" t="s">
        <v>0</v>
      </c>
      <c r="B14" s="394">
        <v>2010</v>
      </c>
      <c r="C14" s="175">
        <v>8</v>
      </c>
      <c r="D14" s="175">
        <v>130</v>
      </c>
      <c r="E14" s="175">
        <v>1822</v>
      </c>
      <c r="F14" s="175">
        <v>11585</v>
      </c>
      <c r="G14" s="175">
        <v>49597</v>
      </c>
      <c r="H14" s="175">
        <v>122207</v>
      </c>
      <c r="I14" s="175">
        <v>226023</v>
      </c>
      <c r="J14" s="175">
        <v>343811</v>
      </c>
      <c r="K14" s="175">
        <v>465869</v>
      </c>
      <c r="L14" s="175">
        <v>583431</v>
      </c>
      <c r="M14" s="175">
        <v>700455</v>
      </c>
      <c r="N14" s="175">
        <v>848872</v>
      </c>
    </row>
    <row r="15" spans="1:14" ht="15.75">
      <c r="A15" s="394"/>
      <c r="B15" s="394">
        <v>2011</v>
      </c>
      <c r="C15" s="175">
        <v>7</v>
      </c>
      <c r="D15" s="175">
        <v>140</v>
      </c>
      <c r="E15" s="175">
        <v>1672</v>
      </c>
      <c r="F15" s="175">
        <v>9933</v>
      </c>
      <c r="G15" s="175">
        <v>50992</v>
      </c>
      <c r="H15" s="175">
        <v>125877</v>
      </c>
      <c r="I15" s="175">
        <v>228019</v>
      </c>
      <c r="J15" s="175">
        <v>353145</v>
      </c>
      <c r="K15" s="175">
        <v>477637</v>
      </c>
      <c r="L15" s="175">
        <v>599093</v>
      </c>
      <c r="M15" s="175">
        <v>718589</v>
      </c>
      <c r="N15" s="175">
        <v>870086</v>
      </c>
    </row>
    <row r="16" spans="1:14" ht="15.75">
      <c r="A16" s="394"/>
      <c r="B16" s="394">
        <v>2012</v>
      </c>
      <c r="C16" s="175">
        <v>12</v>
      </c>
      <c r="D16" s="175">
        <v>161</v>
      </c>
      <c r="E16" s="175">
        <v>1713</v>
      </c>
      <c r="F16" s="175">
        <v>11430</v>
      </c>
      <c r="G16" s="175">
        <v>55451</v>
      </c>
      <c r="H16" s="175">
        <v>131837</v>
      </c>
      <c r="I16" s="175">
        <v>241713</v>
      </c>
      <c r="J16" s="175">
        <v>370015</v>
      </c>
      <c r="K16" s="175">
        <v>488708</v>
      </c>
      <c r="L16" s="175">
        <v>621585</v>
      </c>
      <c r="M16" s="175">
        <v>743616</v>
      </c>
      <c r="N16" s="175">
        <v>890881</v>
      </c>
    </row>
    <row r="17" spans="1:14" ht="15.75">
      <c r="A17" s="394"/>
      <c r="B17" s="394">
        <v>2013</v>
      </c>
      <c r="C17" s="175">
        <v>11</v>
      </c>
      <c r="D17" s="175">
        <v>165</v>
      </c>
      <c r="E17" s="175">
        <v>1519</v>
      </c>
      <c r="F17" s="175">
        <v>12163</v>
      </c>
      <c r="G17" s="175">
        <v>59199</v>
      </c>
      <c r="H17" s="175">
        <v>133042</v>
      </c>
      <c r="I17" s="175">
        <v>251167</v>
      </c>
      <c r="J17" s="175">
        <v>378590</v>
      </c>
      <c r="K17" s="175">
        <v>503012</v>
      </c>
      <c r="L17" s="175">
        <v>638285</v>
      </c>
      <c r="M17" s="175">
        <v>755847</v>
      </c>
      <c r="N17" s="175">
        <v>915189</v>
      </c>
    </row>
    <row r="18" spans="1:14" ht="15.75">
      <c r="A18" s="394"/>
      <c r="B18" s="394">
        <v>2014</v>
      </c>
      <c r="C18" s="175">
        <v>12</v>
      </c>
      <c r="D18" s="175">
        <v>147</v>
      </c>
      <c r="E18" s="175">
        <v>1878</v>
      </c>
      <c r="F18" s="175">
        <v>12061</v>
      </c>
      <c r="G18" s="175">
        <v>58903</v>
      </c>
      <c r="H18" s="175">
        <v>140470</v>
      </c>
      <c r="I18" s="175">
        <v>262697</v>
      </c>
      <c r="J18" s="175">
        <v>385582</v>
      </c>
      <c r="K18" s="175">
        <v>520369</v>
      </c>
      <c r="L18" s="175">
        <v>657399</v>
      </c>
      <c r="M18" s="175">
        <v>772631</v>
      </c>
      <c r="N18" s="175">
        <v>939146</v>
      </c>
    </row>
    <row r="19" spans="1:14" ht="15.75">
      <c r="A19" s="394"/>
      <c r="B19" s="394">
        <v>2015</v>
      </c>
      <c r="C19" s="175">
        <v>7</v>
      </c>
      <c r="D19" s="175">
        <v>164</v>
      </c>
      <c r="E19" s="175">
        <v>2024</v>
      </c>
      <c r="F19" s="175">
        <v>15316</v>
      </c>
      <c r="G19" s="175">
        <v>60544</v>
      </c>
      <c r="H19" s="175">
        <v>147613</v>
      </c>
      <c r="I19" s="175">
        <v>266020</v>
      </c>
      <c r="J19" s="175">
        <v>394532</v>
      </c>
      <c r="K19" s="175">
        <v>531444</v>
      </c>
      <c r="L19" s="175">
        <v>660676</v>
      </c>
      <c r="M19" s="175">
        <v>787347</v>
      </c>
      <c r="N19" s="175">
        <v>954451</v>
      </c>
    </row>
    <row r="20" spans="1:14" ht="15.75">
      <c r="A20" s="394"/>
      <c r="B20" s="394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4" ht="15.75">
      <c r="A21" s="394" t="s">
        <v>426</v>
      </c>
      <c r="B21" s="394">
        <v>2010</v>
      </c>
      <c r="C21" s="175">
        <v>0</v>
      </c>
      <c r="D21" s="175">
        <v>8</v>
      </c>
      <c r="E21" s="175">
        <v>129</v>
      </c>
      <c r="F21" s="175">
        <v>1052</v>
      </c>
      <c r="G21" s="175">
        <v>4500</v>
      </c>
      <c r="H21" s="175">
        <v>10786</v>
      </c>
      <c r="I21" s="175">
        <v>18905</v>
      </c>
      <c r="J21" s="175">
        <v>27563</v>
      </c>
      <c r="K21" s="175">
        <v>36418</v>
      </c>
      <c r="L21" s="175">
        <v>44096</v>
      </c>
      <c r="M21" s="175">
        <v>50990</v>
      </c>
      <c r="N21" s="175">
        <v>58627</v>
      </c>
    </row>
    <row r="22" spans="1:14" ht="15.75">
      <c r="A22" s="394"/>
      <c r="B22" s="394">
        <v>2011</v>
      </c>
      <c r="C22" s="175">
        <v>0</v>
      </c>
      <c r="D22" s="175">
        <v>9</v>
      </c>
      <c r="E22" s="175">
        <v>141</v>
      </c>
      <c r="F22" s="175">
        <v>1080</v>
      </c>
      <c r="G22" s="175">
        <v>5363</v>
      </c>
      <c r="H22" s="175">
        <v>12674</v>
      </c>
      <c r="I22" s="175">
        <v>22248</v>
      </c>
      <c r="J22" s="175">
        <v>32951</v>
      </c>
      <c r="K22" s="175">
        <v>43113</v>
      </c>
      <c r="L22" s="175">
        <v>52412</v>
      </c>
      <c r="M22" s="175">
        <v>60718</v>
      </c>
      <c r="N22" s="175">
        <v>69181</v>
      </c>
    </row>
    <row r="23" spans="1:14" ht="15.75">
      <c r="A23" s="394"/>
      <c r="B23" s="394">
        <v>2012</v>
      </c>
      <c r="C23" s="175">
        <v>0</v>
      </c>
      <c r="D23" s="175">
        <v>21</v>
      </c>
      <c r="E23" s="175">
        <v>199</v>
      </c>
      <c r="F23" s="175">
        <v>1396</v>
      </c>
      <c r="G23" s="175">
        <v>6663</v>
      </c>
      <c r="H23" s="175">
        <v>15140</v>
      </c>
      <c r="I23" s="175">
        <v>26609</v>
      </c>
      <c r="J23" s="175">
        <v>39344</v>
      </c>
      <c r="K23" s="175">
        <v>49899</v>
      </c>
      <c r="L23" s="175">
        <v>61244</v>
      </c>
      <c r="M23" s="175">
        <v>70629</v>
      </c>
      <c r="N23" s="175">
        <v>80601</v>
      </c>
    </row>
    <row r="24" spans="1:14" ht="15.75">
      <c r="A24" s="394"/>
      <c r="B24" s="394">
        <v>2013</v>
      </c>
      <c r="C24" s="175">
        <v>3</v>
      </c>
      <c r="D24" s="175">
        <v>28</v>
      </c>
      <c r="E24" s="175">
        <v>207</v>
      </c>
      <c r="F24" s="175">
        <v>1728</v>
      </c>
      <c r="G24" s="175">
        <v>7717</v>
      </c>
      <c r="H24" s="175">
        <v>16963</v>
      </c>
      <c r="I24" s="175">
        <v>31287</v>
      </c>
      <c r="J24" s="175">
        <v>45456</v>
      </c>
      <c r="K24" s="175">
        <v>58414</v>
      </c>
      <c r="L24" s="175">
        <v>70807</v>
      </c>
      <c r="M24" s="175">
        <v>81019</v>
      </c>
      <c r="N24" s="175">
        <v>92643</v>
      </c>
    </row>
    <row r="25" spans="1:14" ht="15.75">
      <c r="A25" s="394"/>
      <c r="B25" s="394">
        <v>2014</v>
      </c>
      <c r="C25" s="175">
        <v>1</v>
      </c>
      <c r="D25" s="175">
        <v>18</v>
      </c>
      <c r="E25" s="175">
        <v>253</v>
      </c>
      <c r="F25" s="175">
        <v>1728</v>
      </c>
      <c r="G25" s="175">
        <v>9070</v>
      </c>
      <c r="H25" s="175">
        <v>20092</v>
      </c>
      <c r="I25" s="175">
        <v>35924</v>
      </c>
      <c r="J25" s="175">
        <v>50852</v>
      </c>
      <c r="K25" s="175">
        <v>66130</v>
      </c>
      <c r="L25" s="175">
        <v>80421</v>
      </c>
      <c r="M25" s="175">
        <v>91168</v>
      </c>
      <c r="N25" s="175">
        <v>104250</v>
      </c>
    </row>
    <row r="26" spans="1:14" ht="15.75">
      <c r="A26" s="394"/>
      <c r="B26" s="394">
        <v>2015</v>
      </c>
      <c r="C26" s="175">
        <v>1</v>
      </c>
      <c r="D26" s="175">
        <v>25</v>
      </c>
      <c r="E26" s="175">
        <v>330</v>
      </c>
      <c r="F26" s="175">
        <v>2645</v>
      </c>
      <c r="G26" s="175">
        <v>10447</v>
      </c>
      <c r="H26" s="175">
        <v>24579</v>
      </c>
      <c r="I26" s="175">
        <v>42164</v>
      </c>
      <c r="J26" s="175">
        <v>61030</v>
      </c>
      <c r="K26" s="175">
        <v>78449</v>
      </c>
      <c r="L26" s="175">
        <v>92859</v>
      </c>
      <c r="M26" s="175">
        <v>105658</v>
      </c>
      <c r="N26" s="175">
        <v>119969</v>
      </c>
    </row>
    <row r="27" spans="1:14" ht="15.75">
      <c r="A27" s="394"/>
      <c r="B27" s="39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</row>
    <row r="28" spans="1:14" ht="15.75">
      <c r="A28" s="394" t="s">
        <v>427</v>
      </c>
      <c r="B28" s="394">
        <v>2010</v>
      </c>
      <c r="C28" s="175">
        <v>8</v>
      </c>
      <c r="D28" s="175">
        <v>151</v>
      </c>
      <c r="E28" s="175">
        <v>2095</v>
      </c>
      <c r="F28" s="175">
        <v>13524</v>
      </c>
      <c r="G28" s="175">
        <v>58251</v>
      </c>
      <c r="H28" s="175">
        <v>144869</v>
      </c>
      <c r="I28" s="175">
        <v>270305</v>
      </c>
      <c r="J28" s="175">
        <v>415256</v>
      </c>
      <c r="K28" s="175">
        <v>568936</v>
      </c>
      <c r="L28" s="175">
        <v>718571</v>
      </c>
      <c r="M28" s="175">
        <v>869544</v>
      </c>
      <c r="N28" s="175">
        <v>1064104</v>
      </c>
    </row>
    <row r="29" spans="1:14" ht="15.75">
      <c r="A29" s="394"/>
      <c r="B29" s="394">
        <v>2011</v>
      </c>
      <c r="C29" s="175">
        <v>8</v>
      </c>
      <c r="D29" s="175">
        <v>161</v>
      </c>
      <c r="E29" s="175">
        <v>1929</v>
      </c>
      <c r="F29" s="175">
        <v>11693</v>
      </c>
      <c r="G29" s="175">
        <v>60132</v>
      </c>
      <c r="H29" s="175">
        <v>149467</v>
      </c>
      <c r="I29" s="175">
        <v>273588</v>
      </c>
      <c r="J29" s="175">
        <v>427583</v>
      </c>
      <c r="K29" s="175">
        <v>583961</v>
      </c>
      <c r="L29" s="175">
        <v>738150</v>
      </c>
      <c r="M29" s="175">
        <v>891883</v>
      </c>
      <c r="N29" s="175">
        <v>1089208</v>
      </c>
    </row>
    <row r="30" spans="1:14" ht="15.75">
      <c r="A30" s="394"/>
      <c r="B30" s="394">
        <v>2012</v>
      </c>
      <c r="C30" s="175">
        <v>14</v>
      </c>
      <c r="D30" s="175">
        <v>198</v>
      </c>
      <c r="E30" s="175">
        <v>2017</v>
      </c>
      <c r="F30" s="175">
        <v>13444</v>
      </c>
      <c r="G30" s="175">
        <v>65348</v>
      </c>
      <c r="H30" s="175">
        <v>155990</v>
      </c>
      <c r="I30" s="175">
        <v>288232</v>
      </c>
      <c r="J30" s="175">
        <v>445374</v>
      </c>
      <c r="K30" s="175">
        <v>592027</v>
      </c>
      <c r="L30" s="175">
        <v>758594</v>
      </c>
      <c r="M30" s="175">
        <v>913649</v>
      </c>
      <c r="N30" s="175">
        <v>1104612</v>
      </c>
    </row>
    <row r="31" spans="1:14" ht="15.75">
      <c r="A31" s="394"/>
      <c r="B31" s="394">
        <v>2013</v>
      </c>
      <c r="C31" s="175">
        <v>20</v>
      </c>
      <c r="D31" s="175">
        <v>220</v>
      </c>
      <c r="E31" s="175">
        <v>1828</v>
      </c>
      <c r="F31" s="175">
        <v>14419</v>
      </c>
      <c r="G31" s="175">
        <v>69795</v>
      </c>
      <c r="H31" s="175">
        <v>157705</v>
      </c>
      <c r="I31" s="175">
        <v>300109</v>
      </c>
      <c r="J31" s="175">
        <v>455247</v>
      </c>
      <c r="K31" s="175">
        <v>608471</v>
      </c>
      <c r="L31" s="175">
        <v>776349</v>
      </c>
      <c r="M31" s="175">
        <v>924541</v>
      </c>
      <c r="N31" s="175">
        <v>1127295</v>
      </c>
    </row>
    <row r="32" spans="1:14" ht="15.75">
      <c r="A32" s="394"/>
      <c r="B32" s="394">
        <v>2014</v>
      </c>
      <c r="C32" s="175">
        <v>14</v>
      </c>
      <c r="D32" s="175">
        <v>174</v>
      </c>
      <c r="E32" s="175">
        <v>2199</v>
      </c>
      <c r="F32" s="175">
        <v>14193</v>
      </c>
      <c r="G32" s="175">
        <v>70174</v>
      </c>
      <c r="H32" s="175">
        <v>166786</v>
      </c>
      <c r="I32" s="175">
        <v>312812</v>
      </c>
      <c r="J32" s="175">
        <v>461276</v>
      </c>
      <c r="K32" s="175">
        <v>625369</v>
      </c>
      <c r="L32" s="175">
        <v>793801</v>
      </c>
      <c r="M32" s="175">
        <v>936321</v>
      </c>
      <c r="N32" s="175">
        <v>1143712</v>
      </c>
    </row>
    <row r="33" spans="1:14" ht="15.75">
      <c r="A33" s="394"/>
      <c r="B33" s="394">
        <v>2015</v>
      </c>
      <c r="C33" s="175">
        <v>9</v>
      </c>
      <c r="D33" s="175">
        <v>198</v>
      </c>
      <c r="E33" s="175">
        <v>2407</v>
      </c>
      <c r="F33" s="175">
        <v>18331</v>
      </c>
      <c r="G33" s="175">
        <v>72581</v>
      </c>
      <c r="H33" s="175">
        <v>177150</v>
      </c>
      <c r="I33" s="175">
        <v>319599</v>
      </c>
      <c r="J33" s="175">
        <v>476438</v>
      </c>
      <c r="K33" s="175">
        <v>643550</v>
      </c>
      <c r="L33" s="175">
        <v>801958</v>
      </c>
      <c r="M33" s="175">
        <v>958286</v>
      </c>
      <c r="N33" s="175">
        <v>1165880</v>
      </c>
    </row>
    <row r="34" spans="1:14" ht="15.7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ht="15.75">
      <c r="A35" s="137" t="s">
        <v>741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1:14" ht="15.75">
      <c r="A36" s="137" t="s">
        <v>430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G1" sqref="G1"/>
    </sheetView>
  </sheetViews>
  <sheetFormatPr defaultRowHeight="15"/>
  <cols>
    <col min="1" max="1" width="19.42578125" style="8" customWidth="1"/>
    <col min="2" max="4" width="18" style="8" customWidth="1"/>
    <col min="5" max="5" width="14.7109375" style="8" customWidth="1"/>
    <col min="6" max="6" width="13.140625" style="8" customWidth="1"/>
    <col min="7" max="7" width="16.28515625" style="8" customWidth="1"/>
    <col min="8" max="8" width="9.140625" style="8"/>
    <col min="9" max="9" width="11.42578125" style="8" customWidth="1"/>
    <col min="10" max="16384" width="9.140625" style="8"/>
  </cols>
  <sheetData>
    <row r="1" spans="1:9" ht="18.75">
      <c r="A1" s="410" t="s">
        <v>694</v>
      </c>
      <c r="B1" s="410"/>
      <c r="C1" s="410"/>
      <c r="D1" s="410"/>
      <c r="E1" s="410"/>
      <c r="F1" s="410"/>
      <c r="G1" s="410"/>
      <c r="H1" s="106"/>
      <c r="I1" s="107"/>
    </row>
    <row r="2" spans="1:9" ht="18.75">
      <c r="A2" s="411" t="s">
        <v>678</v>
      </c>
      <c r="B2" s="411"/>
      <c r="C2" s="411"/>
      <c r="D2" s="411"/>
      <c r="E2" s="412"/>
      <c r="F2" s="412"/>
      <c r="G2" s="412"/>
      <c r="H2" s="108"/>
      <c r="I2" s="108"/>
    </row>
    <row r="3" spans="1:9" ht="18.75">
      <c r="A3" s="411"/>
      <c r="B3" s="411"/>
      <c r="C3" s="411"/>
      <c r="D3" s="411"/>
      <c r="E3" s="412"/>
      <c r="F3" s="412"/>
      <c r="G3" s="412"/>
      <c r="H3" s="108"/>
      <c r="I3" s="108"/>
    </row>
    <row r="4" spans="1:9" ht="37.5">
      <c r="A4" s="480" t="s">
        <v>689</v>
      </c>
      <c r="B4" s="481"/>
      <c r="C4" s="481"/>
      <c r="D4" s="481"/>
      <c r="E4" s="481"/>
      <c r="F4" s="482"/>
      <c r="G4" s="413" t="s">
        <v>641</v>
      </c>
      <c r="H4" s="131"/>
      <c r="I4" s="122"/>
    </row>
    <row r="5" spans="1:9" ht="18.75">
      <c r="A5" s="280"/>
      <c r="B5" s="414" t="s">
        <v>642</v>
      </c>
      <c r="C5" s="414" t="s">
        <v>643</v>
      </c>
      <c r="D5" s="414" t="s">
        <v>644</v>
      </c>
      <c r="E5" s="414">
        <v>2015</v>
      </c>
      <c r="F5" s="383">
        <v>2016</v>
      </c>
      <c r="G5" s="414">
        <v>2016</v>
      </c>
    </row>
    <row r="6" spans="1:9" ht="18.75">
      <c r="A6" s="285" t="s">
        <v>606</v>
      </c>
      <c r="B6" s="283">
        <v>1772</v>
      </c>
      <c r="C6" s="283">
        <v>1802</v>
      </c>
      <c r="D6" s="283">
        <v>1818</v>
      </c>
      <c r="E6" s="283">
        <v>1827</v>
      </c>
      <c r="F6" s="283">
        <v>1847</v>
      </c>
      <c r="G6" s="283">
        <v>8</v>
      </c>
    </row>
    <row r="7" spans="1:9" ht="18.75">
      <c r="A7" s="285" t="s">
        <v>679</v>
      </c>
      <c r="B7" s="283">
        <v>1243</v>
      </c>
      <c r="C7" s="283">
        <v>1261</v>
      </c>
      <c r="D7" s="283">
        <v>1282</v>
      </c>
      <c r="E7" s="283">
        <v>1296</v>
      </c>
      <c r="F7" s="283">
        <v>1313</v>
      </c>
      <c r="G7" s="283">
        <v>1</v>
      </c>
    </row>
    <row r="8" spans="1:9" ht="18.75">
      <c r="A8" s="285" t="s">
        <v>608</v>
      </c>
      <c r="B8" s="283">
        <v>1066</v>
      </c>
      <c r="C8" s="283">
        <v>1076</v>
      </c>
      <c r="D8" s="283">
        <v>1088</v>
      </c>
      <c r="E8" s="283">
        <v>1099</v>
      </c>
      <c r="F8" s="283">
        <v>1117</v>
      </c>
      <c r="G8" s="283">
        <v>4</v>
      </c>
    </row>
    <row r="9" spans="1:9" ht="18.75">
      <c r="A9" s="285" t="s">
        <v>609</v>
      </c>
      <c r="B9" s="283">
        <v>426</v>
      </c>
      <c r="C9" s="283">
        <v>436</v>
      </c>
      <c r="D9" s="283">
        <v>438</v>
      </c>
      <c r="E9" s="283">
        <v>438</v>
      </c>
      <c r="F9" s="283">
        <v>447</v>
      </c>
      <c r="G9" s="283">
        <v>1</v>
      </c>
    </row>
    <row r="10" spans="1:9" ht="18.75">
      <c r="A10" s="285" t="s">
        <v>610</v>
      </c>
      <c r="B10" s="283">
        <v>550</v>
      </c>
      <c r="C10" s="283">
        <v>564</v>
      </c>
      <c r="D10" s="283">
        <v>574</v>
      </c>
      <c r="E10" s="283">
        <v>585</v>
      </c>
      <c r="F10" s="283">
        <v>592</v>
      </c>
      <c r="G10" s="283">
        <v>4</v>
      </c>
    </row>
    <row r="11" spans="1:9" ht="18.75">
      <c r="A11" s="285" t="s">
        <v>695</v>
      </c>
      <c r="B11" s="283">
        <v>144</v>
      </c>
      <c r="C11" s="283">
        <v>148</v>
      </c>
      <c r="D11" s="283">
        <v>148</v>
      </c>
      <c r="E11" s="283">
        <v>149</v>
      </c>
      <c r="F11" s="283">
        <v>150</v>
      </c>
      <c r="G11" s="283">
        <v>3</v>
      </c>
    </row>
    <row r="12" spans="1:9" ht="18.75">
      <c r="A12" s="285" t="s">
        <v>612</v>
      </c>
      <c r="B12" s="283">
        <v>32</v>
      </c>
      <c r="C12" s="283">
        <v>33</v>
      </c>
      <c r="D12" s="283">
        <v>33</v>
      </c>
      <c r="E12" s="283">
        <v>34</v>
      </c>
      <c r="F12" s="283">
        <v>35</v>
      </c>
      <c r="G12" s="283">
        <v>0</v>
      </c>
    </row>
    <row r="13" spans="1:9" ht="18.75">
      <c r="A13" s="285" t="s">
        <v>613</v>
      </c>
      <c r="B13" s="283">
        <v>69</v>
      </c>
      <c r="C13" s="283">
        <v>73</v>
      </c>
      <c r="D13" s="283">
        <v>73</v>
      </c>
      <c r="E13" s="283">
        <v>75</v>
      </c>
      <c r="F13" s="283">
        <v>76</v>
      </c>
      <c r="G13" s="283">
        <v>0</v>
      </c>
    </row>
    <row r="14" spans="1:9" ht="18.75">
      <c r="A14" s="285" t="s">
        <v>614</v>
      </c>
      <c r="B14" s="289">
        <v>5302</v>
      </c>
      <c r="C14" s="289">
        <v>5393</v>
      </c>
      <c r="D14" s="289">
        <v>5454</v>
      </c>
      <c r="E14" s="289">
        <v>5503</v>
      </c>
      <c r="F14" s="289">
        <v>5577</v>
      </c>
      <c r="G14" s="289">
        <v>21</v>
      </c>
    </row>
    <row r="15" spans="1:9" ht="18.75">
      <c r="A15" s="415"/>
      <c r="B15" s="412"/>
      <c r="C15" s="412"/>
      <c r="D15" s="412"/>
      <c r="E15" s="412"/>
      <c r="F15" s="412"/>
      <c r="G15" s="412"/>
      <c r="H15" s="108"/>
      <c r="I15" s="108"/>
    </row>
    <row r="16" spans="1:9" ht="18.75">
      <c r="A16" s="411" t="s">
        <v>645</v>
      </c>
      <c r="B16" s="411"/>
      <c r="C16" s="411"/>
      <c r="D16" s="411"/>
      <c r="E16" s="411"/>
      <c r="F16" s="411"/>
      <c r="G16" s="411"/>
      <c r="H16" s="107"/>
      <c r="I16" s="107"/>
    </row>
    <row r="17" spans="1:7" ht="18.75">
      <c r="A17" s="148"/>
      <c r="B17" s="148"/>
      <c r="C17" s="148"/>
      <c r="D17" s="148"/>
      <c r="E17" s="148"/>
      <c r="F17" s="148"/>
      <c r="G17" s="148"/>
    </row>
  </sheetData>
  <mergeCells count="1">
    <mergeCell ref="A4:F4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1200" verticalDpi="2400" r:id="rId1"/>
  <headerFooter>
    <oddHeader>&amp;C&amp;"-,Italic"&amp;12Expenditure and Prescriptions 2015-16.</oddHeader>
    <oddFooter>&amp;C&amp;P</oddFooter>
  </headerFooter>
  <ignoredErrors>
    <ignoredError sqref="B5:D5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D1" sqref="D1"/>
    </sheetView>
  </sheetViews>
  <sheetFormatPr defaultRowHeight="15"/>
  <cols>
    <col min="1" max="1" width="86" style="8" bestFit="1" customWidth="1"/>
    <col min="2" max="4" width="20.7109375" style="8" customWidth="1"/>
    <col min="5" max="16384" width="9.140625" style="8"/>
  </cols>
  <sheetData>
    <row r="1" spans="1:9" ht="15.75">
      <c r="A1" s="418" t="s">
        <v>743</v>
      </c>
      <c r="B1" s="418"/>
      <c r="C1" s="418"/>
      <c r="D1" s="418"/>
      <c r="E1" s="137"/>
      <c r="F1" s="137"/>
      <c r="G1" s="137"/>
      <c r="H1" s="137"/>
      <c r="I1" s="137"/>
    </row>
    <row r="2" spans="1:9" ht="15.75">
      <c r="A2" s="419" t="s">
        <v>712</v>
      </c>
      <c r="B2" s="419"/>
      <c r="C2" s="419"/>
      <c r="D2" s="419"/>
      <c r="E2" s="137"/>
      <c r="F2" s="137"/>
      <c r="G2" s="137"/>
      <c r="H2" s="137"/>
      <c r="I2" s="137"/>
    </row>
    <row r="3" spans="1:9" ht="16.5" thickBot="1">
      <c r="A3" s="419"/>
      <c r="B3" s="419"/>
      <c r="C3" s="419"/>
      <c r="D3" s="419"/>
      <c r="E3" s="137"/>
      <c r="F3" s="137"/>
      <c r="G3" s="137"/>
      <c r="H3" s="137"/>
      <c r="I3" s="137"/>
    </row>
    <row r="4" spans="1:9" ht="15.75">
      <c r="A4" s="420"/>
      <c r="B4" s="421" t="s">
        <v>34</v>
      </c>
      <c r="C4" s="421" t="s">
        <v>10</v>
      </c>
      <c r="D4" s="421" t="s">
        <v>5</v>
      </c>
      <c r="E4" s="137"/>
      <c r="F4" s="137"/>
      <c r="G4" s="137"/>
      <c r="H4" s="137"/>
      <c r="I4" s="137"/>
    </row>
    <row r="5" spans="1:9" ht="18">
      <c r="A5" s="422" t="s">
        <v>775</v>
      </c>
      <c r="B5" s="423">
        <v>4486</v>
      </c>
      <c r="C5" s="423">
        <v>5002</v>
      </c>
      <c r="D5" s="424">
        <v>4993</v>
      </c>
      <c r="E5" s="137"/>
      <c r="F5" s="137"/>
      <c r="G5" s="137"/>
      <c r="H5" s="137"/>
      <c r="I5" s="137"/>
    </row>
    <row r="6" spans="1:9" ht="18">
      <c r="A6" s="422" t="s">
        <v>776</v>
      </c>
      <c r="B6" s="425">
        <v>274</v>
      </c>
      <c r="C6" s="425">
        <v>282</v>
      </c>
      <c r="D6" s="426">
        <v>314</v>
      </c>
      <c r="E6" s="137"/>
      <c r="F6" s="137"/>
      <c r="G6" s="137"/>
      <c r="H6" s="137"/>
      <c r="I6" s="137"/>
    </row>
    <row r="7" spans="1:9" ht="15.75">
      <c r="A7" s="422" t="s">
        <v>680</v>
      </c>
      <c r="B7" s="427">
        <f>B6/B5</f>
        <v>6.107891217119929E-2</v>
      </c>
      <c r="C7" s="427">
        <f>C6/C5</f>
        <v>5.6377449020391844E-2</v>
      </c>
      <c r="D7" s="427">
        <f>D6/D5</f>
        <v>6.2888043260564797E-2</v>
      </c>
      <c r="E7" s="428"/>
      <c r="F7" s="137"/>
      <c r="G7" s="137"/>
      <c r="H7" s="137"/>
      <c r="I7" s="137"/>
    </row>
    <row r="8" spans="1:9" ht="9" customHeight="1">
      <c r="A8" s="429"/>
      <c r="B8" s="430"/>
      <c r="C8" s="430"/>
      <c r="D8" s="430"/>
      <c r="E8" s="428"/>
      <c r="F8" s="137"/>
      <c r="G8" s="137"/>
      <c r="H8" s="137"/>
      <c r="I8" s="137"/>
    </row>
    <row r="9" spans="1:9" ht="15.75">
      <c r="A9" s="422" t="s">
        <v>431</v>
      </c>
      <c r="B9" s="431">
        <v>2.71</v>
      </c>
      <c r="C9" s="431">
        <v>2.8</v>
      </c>
      <c r="D9" s="432">
        <v>2.95</v>
      </c>
      <c r="E9" s="137"/>
      <c r="F9" s="137"/>
      <c r="G9" s="137"/>
      <c r="H9" s="137"/>
      <c r="I9" s="137"/>
    </row>
    <row r="10" spans="1:9" ht="18">
      <c r="A10" s="422" t="s">
        <v>777</v>
      </c>
      <c r="B10" s="431">
        <v>2.58</v>
      </c>
      <c r="C10" s="431">
        <v>2.58</v>
      </c>
      <c r="D10" s="432">
        <v>2.48</v>
      </c>
      <c r="E10" s="137"/>
      <c r="F10" s="137"/>
      <c r="G10" s="137"/>
      <c r="H10" s="137"/>
      <c r="I10" s="137"/>
    </row>
    <row r="11" spans="1:9" ht="15.75">
      <c r="A11" s="422" t="s">
        <v>432</v>
      </c>
      <c r="B11" s="425" t="s">
        <v>748</v>
      </c>
      <c r="C11" s="425" t="s">
        <v>749</v>
      </c>
      <c r="D11" s="433" t="s">
        <v>603</v>
      </c>
      <c r="E11" s="137"/>
      <c r="F11" s="137"/>
      <c r="G11" s="137"/>
      <c r="H11" s="137"/>
      <c r="I11" s="137"/>
    </row>
    <row r="12" spans="1:9" ht="9" customHeight="1">
      <c r="A12" s="429"/>
      <c r="B12" s="434"/>
      <c r="C12" s="434"/>
      <c r="D12" s="435"/>
      <c r="E12" s="137"/>
      <c r="F12" s="137"/>
      <c r="G12" s="137"/>
      <c r="H12" s="137"/>
      <c r="I12" s="137"/>
    </row>
    <row r="13" spans="1:9" ht="18">
      <c r="A13" s="422" t="s">
        <v>779</v>
      </c>
      <c r="B13" s="436" t="s">
        <v>746</v>
      </c>
      <c r="C13" s="436" t="s">
        <v>745</v>
      </c>
      <c r="D13" s="437" t="s">
        <v>681</v>
      </c>
      <c r="E13" s="137"/>
      <c r="F13" s="137"/>
      <c r="G13" s="137"/>
      <c r="H13" s="137"/>
      <c r="I13" s="137"/>
    </row>
    <row r="14" spans="1:9" ht="18">
      <c r="A14" s="422" t="s">
        <v>780</v>
      </c>
      <c r="B14" s="436" t="s">
        <v>747</v>
      </c>
      <c r="C14" s="436" t="s">
        <v>744</v>
      </c>
      <c r="D14" s="438" t="s">
        <v>682</v>
      </c>
      <c r="E14" s="137"/>
      <c r="F14" s="137"/>
      <c r="G14" s="137"/>
      <c r="H14" s="137"/>
      <c r="I14" s="137"/>
    </row>
    <row r="15" spans="1:9" ht="16.5" thickBot="1">
      <c r="A15" s="439" t="s">
        <v>692</v>
      </c>
      <c r="B15" s="440">
        <v>0.83</v>
      </c>
      <c r="C15" s="440">
        <v>0.82</v>
      </c>
      <c r="D15" s="441">
        <v>0.81</v>
      </c>
      <c r="E15" s="137"/>
      <c r="F15" s="137"/>
      <c r="G15" s="137"/>
      <c r="H15" s="137"/>
      <c r="I15" s="137"/>
    </row>
    <row r="16" spans="1:9" ht="15.75">
      <c r="A16" s="442"/>
      <c r="B16" s="443"/>
      <c r="C16" s="443"/>
      <c r="D16" s="444"/>
      <c r="E16" s="137"/>
      <c r="F16" s="137"/>
      <c r="G16" s="137"/>
      <c r="H16" s="137"/>
      <c r="I16" s="137"/>
    </row>
    <row r="17" spans="1:9" ht="15.75">
      <c r="A17" s="442"/>
      <c r="B17" s="443"/>
      <c r="C17" s="443"/>
      <c r="D17" s="444"/>
      <c r="E17" s="137"/>
      <c r="F17" s="137"/>
      <c r="G17" s="137"/>
      <c r="H17" s="137"/>
      <c r="I17" s="137"/>
    </row>
    <row r="18" spans="1:9" ht="15.75">
      <c r="A18" s="445" t="s">
        <v>690</v>
      </c>
      <c r="B18" s="419"/>
      <c r="C18" s="419"/>
      <c r="D18" s="419"/>
      <c r="E18" s="137"/>
      <c r="F18" s="137"/>
      <c r="G18" s="137"/>
      <c r="H18" s="137"/>
      <c r="I18" s="137"/>
    </row>
    <row r="19" spans="1:9" ht="15.75">
      <c r="A19" s="419" t="s">
        <v>433</v>
      </c>
      <c r="B19" s="419"/>
      <c r="C19" s="419"/>
      <c r="D19" s="419"/>
      <c r="E19" s="137"/>
      <c r="F19" s="137"/>
      <c r="G19" s="137"/>
      <c r="H19" s="137"/>
      <c r="I19" s="137"/>
    </row>
    <row r="20" spans="1:9" ht="15.75">
      <c r="A20" s="419" t="s">
        <v>782</v>
      </c>
      <c r="B20" s="419"/>
      <c r="C20" s="419"/>
      <c r="D20" s="419"/>
      <c r="E20" s="137"/>
      <c r="F20" s="137"/>
      <c r="G20" s="137"/>
      <c r="H20" s="137"/>
      <c r="I20" s="137"/>
    </row>
    <row r="21" spans="1:9" ht="15.75">
      <c r="A21" s="419" t="s">
        <v>434</v>
      </c>
      <c r="B21" s="419"/>
      <c r="C21" s="419"/>
      <c r="D21" s="419"/>
      <c r="E21" s="137"/>
      <c r="F21" s="137"/>
      <c r="G21" s="137"/>
      <c r="H21" s="137"/>
      <c r="I21" s="137"/>
    </row>
    <row r="22" spans="1:9" ht="15.75">
      <c r="A22" s="419" t="s">
        <v>435</v>
      </c>
      <c r="B22" s="419"/>
      <c r="C22" s="419"/>
      <c r="D22" s="419"/>
      <c r="E22" s="137"/>
      <c r="F22" s="137"/>
      <c r="G22" s="137"/>
      <c r="H22" s="137"/>
      <c r="I22" s="137"/>
    </row>
    <row r="23" spans="1:9" ht="15.75">
      <c r="A23" s="419" t="s">
        <v>436</v>
      </c>
      <c r="B23" s="419"/>
      <c r="C23" s="419"/>
      <c r="D23" s="419"/>
      <c r="E23" s="137"/>
      <c r="F23" s="137"/>
      <c r="G23" s="137"/>
      <c r="H23" s="137"/>
      <c r="I23" s="137"/>
    </row>
    <row r="24" spans="1:9" ht="15.75">
      <c r="A24" s="419" t="s">
        <v>783</v>
      </c>
      <c r="B24" s="419"/>
      <c r="C24" s="419"/>
      <c r="D24" s="419"/>
      <c r="E24" s="137"/>
      <c r="F24" s="137"/>
      <c r="G24" s="137"/>
      <c r="H24" s="137"/>
      <c r="I24" s="137"/>
    </row>
    <row r="25" spans="1:9" ht="15.75">
      <c r="A25" s="448" t="s">
        <v>781</v>
      </c>
      <c r="B25" s="448"/>
      <c r="C25" s="448"/>
      <c r="D25" s="448"/>
      <c r="E25" s="446"/>
      <c r="F25" s="446"/>
      <c r="G25" s="446"/>
      <c r="H25" s="446"/>
      <c r="I25" s="446"/>
    </row>
    <row r="26" spans="1:9" ht="15.75">
      <c r="A26" s="137"/>
      <c r="B26" s="137"/>
      <c r="C26" s="137"/>
      <c r="D26" s="137"/>
      <c r="E26" s="137"/>
      <c r="F26" s="137"/>
      <c r="G26" s="137"/>
      <c r="H26" s="137"/>
      <c r="I26" s="137"/>
    </row>
    <row r="33" spans="10:10">
      <c r="J33" s="105"/>
    </row>
    <row r="34" spans="10:10">
      <c r="J34" s="105"/>
    </row>
  </sheetData>
  <pageMargins left="0.70866141732283472" right="0.70866141732283472" top="0.74803149606299213" bottom="0.74803149606299213" header="0.31496062992125984" footer="0.31496062992125984"/>
  <pageSetup paperSize="9" scale="89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workbookViewId="0">
      <selection activeCell="J1" sqref="J1"/>
    </sheetView>
  </sheetViews>
  <sheetFormatPr defaultRowHeight="12.75"/>
  <cols>
    <col min="1" max="1" width="22.5703125" style="18" customWidth="1"/>
    <col min="2" max="2" width="11.5703125" style="18" bestFit="1" customWidth="1"/>
    <col min="3" max="4" width="10.5703125" style="18" bestFit="1" customWidth="1"/>
    <col min="5" max="5" width="11.5703125" style="18" bestFit="1" customWidth="1"/>
    <col min="6" max="6" width="13.42578125" style="18" bestFit="1" customWidth="1"/>
    <col min="7" max="7" width="11.5703125" style="18" bestFit="1" customWidth="1"/>
    <col min="8" max="8" width="30.42578125" style="18" bestFit="1" customWidth="1"/>
    <col min="9" max="11" width="12.5703125" style="18" bestFit="1" customWidth="1"/>
    <col min="12" max="16384" width="9.140625" style="18"/>
  </cols>
  <sheetData>
    <row r="1" spans="1:10">
      <c r="A1" s="17" t="s">
        <v>662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7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9" t="s">
        <v>441</v>
      </c>
      <c r="B3" s="11"/>
      <c r="C3" s="11"/>
      <c r="D3" s="11"/>
      <c r="E3" s="11"/>
      <c r="F3" s="11"/>
      <c r="G3" s="11"/>
      <c r="H3" s="11"/>
      <c r="I3" s="11"/>
      <c r="J3" s="20"/>
    </row>
    <row r="4" spans="1:10">
      <c r="A4" s="21"/>
      <c r="B4" s="22" t="s">
        <v>442</v>
      </c>
      <c r="C4" s="14"/>
      <c r="D4" s="14"/>
      <c r="E4" s="22" t="s">
        <v>443</v>
      </c>
      <c r="F4" s="22" t="s">
        <v>444</v>
      </c>
      <c r="G4" s="22" t="s">
        <v>445</v>
      </c>
      <c r="H4" s="22" t="s">
        <v>427</v>
      </c>
      <c r="I4" s="22" t="s">
        <v>438</v>
      </c>
      <c r="J4" s="23" t="s">
        <v>446</v>
      </c>
    </row>
    <row r="5" spans="1:10">
      <c r="A5" s="21"/>
      <c r="B5" s="14"/>
      <c r="C5" s="14"/>
      <c r="D5" s="14"/>
      <c r="E5" s="14"/>
      <c r="F5" s="14"/>
      <c r="G5" s="14"/>
      <c r="H5" s="14"/>
      <c r="I5" s="14"/>
      <c r="J5" s="24" t="s">
        <v>447</v>
      </c>
    </row>
    <row r="6" spans="1:10">
      <c r="A6" s="25" t="s">
        <v>448</v>
      </c>
      <c r="B6" s="26">
        <v>280719</v>
      </c>
      <c r="C6" s="27"/>
      <c r="D6" s="27"/>
      <c r="E6" s="27"/>
      <c r="F6" s="27"/>
      <c r="G6" s="27"/>
      <c r="H6" s="26">
        <v>280719</v>
      </c>
      <c r="I6" s="27"/>
      <c r="J6" s="28">
        <v>280719</v>
      </c>
    </row>
    <row r="7" spans="1:10">
      <c r="A7" s="25" t="s">
        <v>449</v>
      </c>
      <c r="B7" s="26">
        <v>484210</v>
      </c>
      <c r="C7" s="27"/>
      <c r="D7" s="27"/>
      <c r="E7" s="27"/>
      <c r="F7" s="27"/>
      <c r="G7" s="27"/>
      <c r="H7" s="26">
        <v>484210</v>
      </c>
      <c r="I7" s="27"/>
      <c r="J7" s="28">
        <v>484210</v>
      </c>
    </row>
    <row r="8" spans="1:10">
      <c r="A8" s="25" t="s">
        <v>450</v>
      </c>
      <c r="B8" s="26">
        <v>3758622</v>
      </c>
      <c r="C8" s="27"/>
      <c r="D8" s="27"/>
      <c r="E8" s="27"/>
      <c r="F8" s="27"/>
      <c r="G8" s="27"/>
      <c r="H8" s="26">
        <v>3758622</v>
      </c>
      <c r="I8" s="27"/>
      <c r="J8" s="28">
        <v>3758622</v>
      </c>
    </row>
    <row r="9" spans="1:10">
      <c r="A9" s="25" t="s">
        <v>451</v>
      </c>
      <c r="B9" s="26">
        <v>6515668</v>
      </c>
      <c r="C9" s="27"/>
      <c r="D9" s="27"/>
      <c r="E9" s="26">
        <v>1655570</v>
      </c>
      <c r="F9" s="27"/>
      <c r="G9" s="27"/>
      <c r="H9" s="26">
        <v>8171238</v>
      </c>
      <c r="I9" s="27"/>
      <c r="J9" s="28">
        <v>8171238</v>
      </c>
    </row>
    <row r="10" spans="1:10">
      <c r="A10" s="25" t="s">
        <v>452</v>
      </c>
      <c r="B10" s="26">
        <v>6853937</v>
      </c>
      <c r="C10" s="27"/>
      <c r="D10" s="27"/>
      <c r="E10" s="26">
        <v>2766947</v>
      </c>
      <c r="F10" s="27"/>
      <c r="G10" s="27"/>
      <c r="H10" s="26">
        <v>9620884</v>
      </c>
      <c r="I10" s="27"/>
      <c r="J10" s="28">
        <v>9620884</v>
      </c>
    </row>
    <row r="11" spans="1:10">
      <c r="A11" s="25" t="s">
        <v>453</v>
      </c>
      <c r="B11" s="26">
        <v>7004421</v>
      </c>
      <c r="C11" s="27"/>
      <c r="D11" s="27"/>
      <c r="E11" s="26">
        <v>3453551</v>
      </c>
      <c r="F11" s="27"/>
      <c r="G11" s="27"/>
      <c r="H11" s="26">
        <v>10457972</v>
      </c>
      <c r="I11" s="27"/>
      <c r="J11" s="28">
        <v>10457972</v>
      </c>
    </row>
    <row r="12" spans="1:10">
      <c r="A12" s="25" t="s">
        <v>454</v>
      </c>
      <c r="B12" s="26">
        <v>9201387</v>
      </c>
      <c r="C12" s="27"/>
      <c r="D12" s="27"/>
      <c r="E12" s="26">
        <v>4418633</v>
      </c>
      <c r="F12" s="27"/>
      <c r="G12" s="27"/>
      <c r="H12" s="26">
        <v>13620020</v>
      </c>
      <c r="I12" s="27"/>
      <c r="J12" s="28">
        <v>13620020</v>
      </c>
    </row>
    <row r="13" spans="1:10">
      <c r="A13" s="25" t="s">
        <v>455</v>
      </c>
      <c r="B13" s="26">
        <v>8970890</v>
      </c>
      <c r="C13" s="27"/>
      <c r="D13" s="27"/>
      <c r="E13" s="26">
        <v>5235013</v>
      </c>
      <c r="F13" s="27"/>
      <c r="G13" s="27"/>
      <c r="H13" s="26">
        <v>14205903</v>
      </c>
      <c r="I13" s="27"/>
      <c r="J13" s="28">
        <v>14205903</v>
      </c>
    </row>
    <row r="14" spans="1:10">
      <c r="A14" s="25" t="s">
        <v>456</v>
      </c>
      <c r="B14" s="26">
        <v>9045439</v>
      </c>
      <c r="C14" s="27"/>
      <c r="D14" s="27"/>
      <c r="E14" s="26">
        <v>5580946</v>
      </c>
      <c r="F14" s="27"/>
      <c r="G14" s="27"/>
      <c r="H14" s="26">
        <v>14626385</v>
      </c>
      <c r="I14" s="27"/>
      <c r="J14" s="28">
        <v>14626385</v>
      </c>
    </row>
    <row r="15" spans="1:10">
      <c r="A15" s="25" t="s">
        <v>457</v>
      </c>
      <c r="B15" s="26">
        <v>10309446</v>
      </c>
      <c r="C15" s="27"/>
      <c r="D15" s="27"/>
      <c r="E15" s="26">
        <v>6313214</v>
      </c>
      <c r="F15" s="27"/>
      <c r="G15" s="27"/>
      <c r="H15" s="26">
        <v>16622660</v>
      </c>
      <c r="I15" s="27"/>
      <c r="J15" s="28">
        <v>16622660</v>
      </c>
    </row>
    <row r="16" spans="1:10">
      <c r="A16" s="25" t="s">
        <v>458</v>
      </c>
      <c r="B16" s="26">
        <v>13253168</v>
      </c>
      <c r="C16" s="27"/>
      <c r="D16" s="27"/>
      <c r="E16" s="26">
        <v>6821578</v>
      </c>
      <c r="F16" s="27"/>
      <c r="G16" s="27"/>
      <c r="H16" s="26">
        <v>20074746</v>
      </c>
      <c r="I16" s="27"/>
      <c r="J16" s="28">
        <v>20074746</v>
      </c>
    </row>
    <row r="17" spans="1:10">
      <c r="A17" s="25" t="s">
        <v>459</v>
      </c>
      <c r="B17" s="26">
        <v>16624342</v>
      </c>
      <c r="C17" s="27"/>
      <c r="D17" s="27"/>
      <c r="E17" s="26">
        <v>8028968</v>
      </c>
      <c r="F17" s="27"/>
      <c r="G17" s="27"/>
      <c r="H17" s="26">
        <v>24653310</v>
      </c>
      <c r="I17" s="27"/>
      <c r="J17" s="28">
        <v>24653310</v>
      </c>
    </row>
    <row r="18" spans="1:10">
      <c r="A18" s="25" t="s">
        <v>460</v>
      </c>
      <c r="B18" s="26">
        <v>20489065</v>
      </c>
      <c r="C18" s="27"/>
      <c r="D18" s="27"/>
      <c r="E18" s="26">
        <v>10727570</v>
      </c>
      <c r="F18" s="27"/>
      <c r="G18" s="27"/>
      <c r="H18" s="26">
        <v>31216635</v>
      </c>
      <c r="I18" s="27"/>
      <c r="J18" s="28">
        <v>31216635</v>
      </c>
    </row>
    <row r="19" spans="1:10">
      <c r="A19" s="25" t="s">
        <v>461</v>
      </c>
      <c r="B19" s="26">
        <v>26050370</v>
      </c>
      <c r="C19" s="27"/>
      <c r="D19" s="27"/>
      <c r="E19" s="26">
        <v>11664036</v>
      </c>
      <c r="F19" s="27"/>
      <c r="G19" s="27"/>
      <c r="H19" s="26">
        <v>37714406</v>
      </c>
      <c r="I19" s="27"/>
      <c r="J19" s="28">
        <v>37714406</v>
      </c>
    </row>
    <row r="20" spans="1:10">
      <c r="A20" s="25" t="s">
        <v>462</v>
      </c>
      <c r="B20" s="26">
        <v>29517810</v>
      </c>
      <c r="C20" s="27"/>
      <c r="D20" s="27"/>
      <c r="E20" s="26">
        <v>12674230</v>
      </c>
      <c r="F20" s="27"/>
      <c r="G20" s="27"/>
      <c r="H20" s="26">
        <v>42192040</v>
      </c>
      <c r="I20" s="27"/>
      <c r="J20" s="28">
        <v>42192040</v>
      </c>
    </row>
    <row r="21" spans="1:10">
      <c r="A21" s="25" t="s">
        <v>463</v>
      </c>
      <c r="B21" s="26">
        <v>31039624</v>
      </c>
      <c r="C21" s="27"/>
      <c r="D21" s="27"/>
      <c r="E21" s="26">
        <v>13317273</v>
      </c>
      <c r="F21" s="27"/>
      <c r="G21" s="27"/>
      <c r="H21" s="26">
        <v>44356897</v>
      </c>
      <c r="I21" s="27"/>
      <c r="J21" s="28">
        <v>44356897</v>
      </c>
    </row>
    <row r="22" spans="1:10">
      <c r="A22" s="25" t="s">
        <v>464</v>
      </c>
      <c r="B22" s="26">
        <v>33714429</v>
      </c>
      <c r="C22" s="27"/>
      <c r="D22" s="27"/>
      <c r="E22" s="26">
        <v>13841372</v>
      </c>
      <c r="F22" s="27"/>
      <c r="G22" s="27"/>
      <c r="H22" s="26">
        <v>47555801</v>
      </c>
      <c r="I22" s="27"/>
      <c r="J22" s="28">
        <v>47555801</v>
      </c>
    </row>
    <row r="23" spans="1:10">
      <c r="A23" s="25" t="s">
        <v>465</v>
      </c>
      <c r="B23" s="26">
        <v>35084551</v>
      </c>
      <c r="C23" s="27"/>
      <c r="D23" s="27"/>
      <c r="E23" s="26">
        <v>14908393</v>
      </c>
      <c r="F23" s="27"/>
      <c r="G23" s="27"/>
      <c r="H23" s="26">
        <v>49992944</v>
      </c>
      <c r="I23" s="27"/>
      <c r="J23" s="28">
        <v>49992944</v>
      </c>
    </row>
    <row r="24" spans="1:10">
      <c r="A24" s="25" t="s">
        <v>466</v>
      </c>
      <c r="B24" s="26">
        <v>36750907</v>
      </c>
      <c r="C24" s="27"/>
      <c r="D24" s="27"/>
      <c r="E24" s="26">
        <v>16936435</v>
      </c>
      <c r="F24" s="27"/>
      <c r="G24" s="27"/>
      <c r="H24" s="26">
        <v>53687342</v>
      </c>
      <c r="I24" s="27"/>
      <c r="J24" s="28">
        <v>53687342</v>
      </c>
    </row>
    <row r="25" spans="1:10">
      <c r="A25" s="25" t="s">
        <v>467</v>
      </c>
      <c r="B25" s="26">
        <v>37053212</v>
      </c>
      <c r="C25" s="27"/>
      <c r="D25" s="27"/>
      <c r="E25" s="26">
        <v>18369634</v>
      </c>
      <c r="F25" s="27"/>
      <c r="G25" s="27"/>
      <c r="H25" s="26">
        <v>55422846</v>
      </c>
      <c r="I25" s="27"/>
      <c r="J25" s="28">
        <v>55422846</v>
      </c>
    </row>
    <row r="26" spans="1:10">
      <c r="A26" s="25" t="s">
        <v>468</v>
      </c>
      <c r="B26" s="26">
        <v>40453366</v>
      </c>
      <c r="C26" s="27"/>
      <c r="D26" s="27"/>
      <c r="E26" s="26">
        <v>19954471</v>
      </c>
      <c r="F26" s="27"/>
      <c r="G26" s="27"/>
      <c r="H26" s="26">
        <v>60407837</v>
      </c>
      <c r="I26" s="27"/>
      <c r="J26" s="28">
        <v>60407837</v>
      </c>
    </row>
    <row r="27" spans="1:10">
      <c r="A27" s="25" t="s">
        <v>469</v>
      </c>
      <c r="B27" s="26">
        <v>44071198</v>
      </c>
      <c r="C27" s="27"/>
      <c r="D27" s="27"/>
      <c r="E27" s="26">
        <v>21504166</v>
      </c>
      <c r="F27" s="27"/>
      <c r="G27" s="27"/>
      <c r="H27" s="26">
        <v>65575364</v>
      </c>
      <c r="I27" s="27"/>
      <c r="J27" s="28">
        <v>65575364</v>
      </c>
    </row>
    <row r="28" spans="1:10">
      <c r="A28" s="25" t="s">
        <v>470</v>
      </c>
      <c r="B28" s="26">
        <v>48971406</v>
      </c>
      <c r="C28" s="27"/>
      <c r="D28" s="27"/>
      <c r="E28" s="26">
        <v>22515117</v>
      </c>
      <c r="F28" s="27"/>
      <c r="G28" s="27"/>
      <c r="H28" s="26">
        <v>71486523</v>
      </c>
      <c r="I28" s="27"/>
      <c r="J28" s="28">
        <v>71486523</v>
      </c>
    </row>
    <row r="29" spans="1:10">
      <c r="A29" s="25" t="s">
        <v>471</v>
      </c>
      <c r="B29" s="26">
        <v>48491692</v>
      </c>
      <c r="C29" s="27"/>
      <c r="D29" s="27"/>
      <c r="E29" s="26">
        <v>23950503</v>
      </c>
      <c r="F29" s="27"/>
      <c r="G29" s="27"/>
      <c r="H29" s="26">
        <v>72442195</v>
      </c>
      <c r="I29" s="27"/>
      <c r="J29" s="28">
        <v>72442195</v>
      </c>
    </row>
    <row r="30" spans="1:10">
      <c r="A30" s="25" t="s">
        <v>472</v>
      </c>
      <c r="B30" s="26">
        <v>49115497</v>
      </c>
      <c r="C30" s="27"/>
      <c r="D30" s="27"/>
      <c r="E30" s="26">
        <v>25560576</v>
      </c>
      <c r="F30" s="27"/>
      <c r="G30" s="27"/>
      <c r="H30" s="26">
        <v>74676073</v>
      </c>
      <c r="I30" s="27"/>
      <c r="J30" s="28">
        <v>74676073</v>
      </c>
    </row>
    <row r="31" spans="1:10">
      <c r="A31" s="25" t="s">
        <v>473</v>
      </c>
      <c r="B31" s="26">
        <v>59499823</v>
      </c>
      <c r="C31" s="27"/>
      <c r="D31" s="27"/>
      <c r="E31" s="26">
        <v>27788036</v>
      </c>
      <c r="F31" s="27"/>
      <c r="G31" s="27"/>
      <c r="H31" s="26">
        <v>87287859</v>
      </c>
      <c r="I31" s="27"/>
      <c r="J31" s="28">
        <v>87287859</v>
      </c>
    </row>
    <row r="32" spans="1:10">
      <c r="A32" s="25" t="s">
        <v>474</v>
      </c>
      <c r="B32" s="26">
        <v>67350637</v>
      </c>
      <c r="C32" s="27"/>
      <c r="D32" s="27"/>
      <c r="E32" s="26">
        <v>30323662</v>
      </c>
      <c r="F32" s="27"/>
      <c r="G32" s="27"/>
      <c r="H32" s="26">
        <v>97674299</v>
      </c>
      <c r="I32" s="27"/>
      <c r="J32" s="28">
        <v>97674299</v>
      </c>
    </row>
    <row r="33" spans="1:11">
      <c r="A33" s="25" t="s">
        <v>475</v>
      </c>
      <c r="B33" s="26">
        <v>67722534</v>
      </c>
      <c r="C33" s="27"/>
      <c r="D33" s="27"/>
      <c r="E33" s="26">
        <v>33394757</v>
      </c>
      <c r="F33" s="27"/>
      <c r="G33" s="27"/>
      <c r="H33" s="26">
        <v>101117291</v>
      </c>
      <c r="I33" s="27"/>
      <c r="J33" s="28">
        <v>101117291</v>
      </c>
    </row>
    <row r="34" spans="1:11">
      <c r="A34" s="25" t="s">
        <v>476</v>
      </c>
      <c r="B34" s="26">
        <v>56099277</v>
      </c>
      <c r="C34" s="27"/>
      <c r="D34" s="27"/>
      <c r="E34" s="26">
        <v>33606128</v>
      </c>
      <c r="F34" s="27"/>
      <c r="G34" s="27"/>
      <c r="H34" s="26">
        <v>89705405</v>
      </c>
      <c r="I34" s="27"/>
      <c r="J34" s="28">
        <v>89705405</v>
      </c>
    </row>
    <row r="35" spans="1:11">
      <c r="A35" s="25" t="s">
        <v>477</v>
      </c>
      <c r="B35" s="26">
        <v>57751904</v>
      </c>
      <c r="C35" s="27"/>
      <c r="D35" s="27"/>
      <c r="E35" s="26">
        <v>35414619</v>
      </c>
      <c r="F35" s="27"/>
      <c r="G35" s="27"/>
      <c r="H35" s="26">
        <v>93166523</v>
      </c>
      <c r="I35" s="27"/>
      <c r="J35" s="28">
        <v>93166523</v>
      </c>
    </row>
    <row r="36" spans="1:11">
      <c r="A36" s="25" t="s">
        <v>478</v>
      </c>
      <c r="B36" s="26">
        <v>53553036</v>
      </c>
      <c r="C36" s="27"/>
      <c r="D36" s="27"/>
      <c r="E36" s="26">
        <v>39409489</v>
      </c>
      <c r="F36" s="27"/>
      <c r="G36" s="27"/>
      <c r="H36" s="26">
        <v>92962525</v>
      </c>
      <c r="I36" s="27"/>
      <c r="J36" s="28">
        <v>92962525</v>
      </c>
      <c r="K36" s="27"/>
    </row>
    <row r="37" spans="1:11">
      <c r="A37" s="25" t="s">
        <v>479</v>
      </c>
      <c r="B37" s="26">
        <v>46624224</v>
      </c>
      <c r="C37" s="27"/>
      <c r="D37" s="27"/>
      <c r="E37" s="26">
        <v>42450386</v>
      </c>
      <c r="F37" s="27"/>
      <c r="G37" s="27"/>
      <c r="H37" s="26">
        <v>89074610</v>
      </c>
      <c r="I37" s="27"/>
      <c r="J37" s="28">
        <v>89074610</v>
      </c>
      <c r="K37" s="27"/>
    </row>
    <row r="38" spans="1:11">
      <c r="A38" s="25" t="s">
        <v>480</v>
      </c>
      <c r="B38" s="26">
        <v>47619120</v>
      </c>
      <c r="C38" s="27"/>
      <c r="D38" s="27"/>
      <c r="E38" s="26">
        <v>46778057</v>
      </c>
      <c r="F38" s="27"/>
      <c r="G38" s="27"/>
      <c r="H38" s="26">
        <v>94397177</v>
      </c>
      <c r="I38" s="27"/>
      <c r="J38" s="28">
        <v>94397177</v>
      </c>
      <c r="K38" s="27"/>
    </row>
    <row r="39" spans="1:11">
      <c r="A39" s="25" t="s">
        <v>481</v>
      </c>
      <c r="B39" s="26">
        <v>53834648</v>
      </c>
      <c r="C39" s="27"/>
      <c r="D39" s="27"/>
      <c r="E39" s="26">
        <v>49739756</v>
      </c>
      <c r="F39" s="27"/>
      <c r="G39" s="27"/>
      <c r="H39" s="26">
        <v>103574404</v>
      </c>
      <c r="I39" s="27"/>
      <c r="J39" s="28">
        <v>103574404</v>
      </c>
      <c r="K39" s="27"/>
    </row>
    <row r="40" spans="1:11">
      <c r="A40" s="25" t="s">
        <v>482</v>
      </c>
      <c r="B40" s="26">
        <v>50078929</v>
      </c>
      <c r="C40" s="27"/>
      <c r="D40" s="27"/>
      <c r="E40" s="26">
        <v>52529929</v>
      </c>
      <c r="F40" s="26">
        <v>2931462</v>
      </c>
      <c r="G40" s="27"/>
      <c r="H40" s="26">
        <v>105540320</v>
      </c>
      <c r="I40" s="27"/>
      <c r="J40" s="28">
        <v>105540320</v>
      </c>
      <c r="K40" s="27"/>
    </row>
    <row r="41" spans="1:11">
      <c r="A41" s="25" t="s">
        <v>483</v>
      </c>
      <c r="B41" s="26">
        <v>41938964</v>
      </c>
      <c r="C41" s="27"/>
      <c r="D41" s="27"/>
      <c r="E41" s="26">
        <v>56491285</v>
      </c>
      <c r="F41" s="26">
        <v>9954995</v>
      </c>
      <c r="G41" s="27"/>
      <c r="H41" s="26">
        <v>108385244</v>
      </c>
      <c r="I41" s="27"/>
      <c r="J41" s="28">
        <v>108385244</v>
      </c>
      <c r="K41" s="27"/>
    </row>
    <row r="42" spans="1:11">
      <c r="A42" s="25" t="s">
        <v>484</v>
      </c>
      <c r="B42" s="26">
        <v>50690275</v>
      </c>
      <c r="C42" s="27"/>
      <c r="D42" s="27"/>
      <c r="E42" s="26">
        <v>60069806</v>
      </c>
      <c r="F42" s="26">
        <v>10068817</v>
      </c>
      <c r="G42" s="27"/>
      <c r="H42" s="26">
        <v>120828898</v>
      </c>
      <c r="I42" s="27"/>
      <c r="J42" s="28">
        <v>120828898</v>
      </c>
      <c r="K42" s="27"/>
    </row>
    <row r="43" spans="1:11">
      <c r="A43" s="25" t="s">
        <v>485</v>
      </c>
      <c r="B43" s="26">
        <v>46334279</v>
      </c>
      <c r="C43" s="27"/>
      <c r="D43" s="27"/>
      <c r="E43" s="26">
        <v>63191858</v>
      </c>
      <c r="F43" s="26">
        <v>10315799</v>
      </c>
      <c r="G43" s="27"/>
      <c r="H43" s="26">
        <v>119841936</v>
      </c>
      <c r="I43" s="27"/>
      <c r="J43" s="28">
        <v>119841936</v>
      </c>
      <c r="K43" s="27"/>
    </row>
    <row r="44" spans="1:11">
      <c r="A44" s="25" t="s">
        <v>486</v>
      </c>
      <c r="B44" s="26">
        <v>28762909</v>
      </c>
      <c r="C44" s="27"/>
      <c r="D44" s="27"/>
      <c r="E44" s="26">
        <v>64243148</v>
      </c>
      <c r="F44" s="26">
        <v>9755680</v>
      </c>
      <c r="G44" s="26">
        <v>2.4</v>
      </c>
      <c r="H44" s="26">
        <v>102761737</v>
      </c>
      <c r="I44" s="27"/>
      <c r="J44" s="28">
        <v>102761737</v>
      </c>
      <c r="K44" s="27"/>
    </row>
    <row r="45" spans="1:11">
      <c r="A45" s="25" t="s">
        <v>487</v>
      </c>
      <c r="B45" s="26">
        <v>12339360</v>
      </c>
      <c r="C45" s="27"/>
      <c r="D45" s="27"/>
      <c r="E45" s="26">
        <v>81041242</v>
      </c>
      <c r="F45" s="26">
        <v>7520752</v>
      </c>
      <c r="G45" s="26">
        <v>15059811</v>
      </c>
      <c r="H45" s="26">
        <v>100901354</v>
      </c>
      <c r="I45" s="27"/>
      <c r="J45" s="28">
        <v>100901354</v>
      </c>
      <c r="K45" s="27"/>
    </row>
    <row r="46" spans="1:11">
      <c r="A46" s="25" t="s">
        <v>488</v>
      </c>
      <c r="B46" s="26">
        <v>14078934</v>
      </c>
      <c r="C46" s="27"/>
      <c r="D46" s="27"/>
      <c r="E46" s="26">
        <v>78283599</v>
      </c>
      <c r="F46" s="26">
        <v>8223231</v>
      </c>
      <c r="G46" s="26">
        <v>11925271</v>
      </c>
      <c r="H46" s="26">
        <v>100585764</v>
      </c>
      <c r="I46" s="27"/>
      <c r="J46" s="28">
        <v>100585764</v>
      </c>
      <c r="K46" s="27"/>
    </row>
    <row r="47" spans="1:11">
      <c r="A47" s="25" t="s">
        <v>489</v>
      </c>
      <c r="B47" s="26">
        <v>15361517</v>
      </c>
      <c r="C47" s="27"/>
      <c r="D47" s="27"/>
      <c r="E47" s="26">
        <v>80761310</v>
      </c>
      <c r="F47" s="26">
        <v>8856241</v>
      </c>
      <c r="G47" s="26">
        <v>11725474</v>
      </c>
      <c r="H47" s="26">
        <v>104979068</v>
      </c>
      <c r="I47" s="27"/>
      <c r="J47" s="28">
        <v>104979068</v>
      </c>
      <c r="K47" s="27"/>
    </row>
    <row r="48" spans="1:11">
      <c r="A48" s="25" t="s">
        <v>490</v>
      </c>
      <c r="B48" s="26">
        <v>10608974</v>
      </c>
      <c r="C48" s="27"/>
      <c r="D48" s="27"/>
      <c r="E48" s="26">
        <v>36868817</v>
      </c>
      <c r="F48" s="26">
        <v>36588405</v>
      </c>
      <c r="G48" s="26">
        <v>11675164</v>
      </c>
      <c r="H48" s="26">
        <v>95741360</v>
      </c>
      <c r="I48" s="26">
        <v>558899</v>
      </c>
      <c r="J48" s="28">
        <v>96300259</v>
      </c>
      <c r="K48" s="27"/>
    </row>
    <row r="49" spans="1:11">
      <c r="A49" s="14"/>
      <c r="B49" s="14"/>
      <c r="C49" s="14"/>
      <c r="D49" s="14"/>
      <c r="E49" s="14"/>
      <c r="F49" s="14"/>
      <c r="G49" s="14"/>
      <c r="H49" s="14"/>
      <c r="I49" s="14"/>
      <c r="J49" s="13"/>
      <c r="K49" s="14"/>
    </row>
    <row r="50" spans="1:11">
      <c r="A50" s="29" t="s">
        <v>491</v>
      </c>
      <c r="B50" s="29" t="s">
        <v>492</v>
      </c>
      <c r="C50" s="14"/>
      <c r="D50" s="14"/>
      <c r="E50" s="14"/>
      <c r="F50" s="14"/>
      <c r="G50" s="29"/>
      <c r="H50" s="29" t="s">
        <v>493</v>
      </c>
      <c r="I50" s="14"/>
      <c r="J50" s="13"/>
      <c r="K50" s="14"/>
    </row>
    <row r="51" spans="1:11">
      <c r="A51" s="14"/>
      <c r="B51" s="29" t="s">
        <v>494</v>
      </c>
      <c r="C51" s="14"/>
      <c r="D51" s="14"/>
      <c r="E51" s="14"/>
      <c r="F51" s="14"/>
      <c r="G51" s="14"/>
      <c r="H51" s="29" t="s">
        <v>495</v>
      </c>
      <c r="I51" s="14"/>
      <c r="J51" s="13"/>
      <c r="K51" s="14"/>
    </row>
    <row r="52" spans="1:11">
      <c r="A52" s="14"/>
      <c r="B52" s="29" t="s">
        <v>496</v>
      </c>
      <c r="C52" s="14"/>
      <c r="D52" s="14"/>
      <c r="E52" s="14"/>
      <c r="F52" s="14"/>
      <c r="G52" s="14"/>
      <c r="H52" s="29" t="s">
        <v>497</v>
      </c>
      <c r="I52" s="14"/>
      <c r="J52" s="13"/>
      <c r="K52" s="14"/>
    </row>
    <row r="53" spans="1:11">
      <c r="A53" s="14"/>
      <c r="B53" s="29" t="s">
        <v>498</v>
      </c>
      <c r="C53" s="14"/>
      <c r="D53" s="14"/>
      <c r="E53" s="14"/>
      <c r="F53" s="14"/>
      <c r="G53" s="14"/>
      <c r="H53" s="29" t="s">
        <v>499</v>
      </c>
      <c r="I53" s="14"/>
      <c r="J53" s="30"/>
      <c r="K53" s="14"/>
    </row>
    <row r="54" spans="1:11">
      <c r="A54" s="31"/>
      <c r="B54" s="11"/>
      <c r="C54" s="11"/>
      <c r="D54" s="11"/>
      <c r="E54" s="11"/>
      <c r="F54" s="11"/>
      <c r="G54" s="11"/>
      <c r="H54" s="11"/>
      <c r="I54" s="11"/>
      <c r="J54" s="11"/>
      <c r="K54" s="20"/>
    </row>
    <row r="55" spans="1:11">
      <c r="A55" s="32" t="s">
        <v>441</v>
      </c>
      <c r="B55" s="14"/>
      <c r="C55" s="14"/>
      <c r="D55" s="14"/>
      <c r="E55" s="14"/>
      <c r="F55" s="14"/>
      <c r="G55" s="14"/>
      <c r="H55" s="14"/>
      <c r="I55" s="14"/>
      <c r="J55" s="14"/>
      <c r="K55" s="13"/>
    </row>
    <row r="56" spans="1:11">
      <c r="A56" s="12"/>
      <c r="B56" s="33" t="s">
        <v>442</v>
      </c>
      <c r="C56" s="14"/>
      <c r="D56" s="14"/>
      <c r="E56" s="13"/>
      <c r="F56" s="33" t="s">
        <v>500</v>
      </c>
      <c r="G56" s="14"/>
      <c r="H56" s="14"/>
      <c r="I56" s="34" t="s">
        <v>501</v>
      </c>
      <c r="J56" s="34" t="s">
        <v>438</v>
      </c>
      <c r="K56" s="35" t="s">
        <v>502</v>
      </c>
    </row>
    <row r="57" spans="1:11">
      <c r="A57" s="12"/>
      <c r="B57" s="36" t="s">
        <v>503</v>
      </c>
      <c r="C57" s="37" t="s">
        <v>504</v>
      </c>
      <c r="D57" s="37" t="s">
        <v>505</v>
      </c>
      <c r="E57" s="38" t="s">
        <v>427</v>
      </c>
      <c r="F57" s="37" t="s">
        <v>503</v>
      </c>
      <c r="G57" s="37" t="s">
        <v>445</v>
      </c>
      <c r="H57" s="37" t="s">
        <v>427</v>
      </c>
      <c r="I57" s="39" t="s">
        <v>410</v>
      </c>
      <c r="J57" s="15"/>
      <c r="K57" s="38" t="s">
        <v>447</v>
      </c>
    </row>
    <row r="58" spans="1:11">
      <c r="A58" s="40" t="s">
        <v>506</v>
      </c>
      <c r="B58" s="26">
        <v>8266835</v>
      </c>
      <c r="C58" s="26">
        <v>2340145</v>
      </c>
      <c r="D58" s="26">
        <v>1092314</v>
      </c>
      <c r="E58" s="28">
        <v>11699294</v>
      </c>
      <c r="F58" s="26">
        <v>67331793</v>
      </c>
      <c r="G58" s="26">
        <v>14428608</v>
      </c>
      <c r="H58" s="26">
        <v>81760401</v>
      </c>
      <c r="I58" s="41">
        <v>93459695</v>
      </c>
      <c r="J58" s="41">
        <v>660459</v>
      </c>
      <c r="K58" s="28">
        <v>94120154</v>
      </c>
    </row>
    <row r="59" spans="1:11">
      <c r="A59" s="42" t="s">
        <v>507</v>
      </c>
      <c r="B59" s="27">
        <v>10260426</v>
      </c>
      <c r="C59" s="27">
        <v>3917022</v>
      </c>
      <c r="D59" s="27">
        <v>2800496</v>
      </c>
      <c r="E59" s="28">
        <v>16977944</v>
      </c>
      <c r="F59" s="27">
        <v>71756325</v>
      </c>
      <c r="G59" s="27">
        <v>16757840</v>
      </c>
      <c r="H59" s="26">
        <v>88514165</v>
      </c>
      <c r="I59" s="41">
        <v>105492109</v>
      </c>
      <c r="J59" s="43">
        <v>689508</v>
      </c>
      <c r="K59" s="28">
        <v>106181617</v>
      </c>
    </row>
    <row r="60" spans="1:11">
      <c r="A60" s="44" t="s">
        <v>508</v>
      </c>
      <c r="B60" s="27">
        <v>11451148</v>
      </c>
      <c r="C60" s="27">
        <v>4259245</v>
      </c>
      <c r="D60" s="27">
        <v>3087943</v>
      </c>
      <c r="E60" s="28">
        <v>18798336</v>
      </c>
      <c r="F60" s="27">
        <v>77536126</v>
      </c>
      <c r="G60" s="27">
        <v>18003354</v>
      </c>
      <c r="H60" s="26">
        <v>95539480</v>
      </c>
      <c r="I60" s="41">
        <v>114337816</v>
      </c>
      <c r="J60" s="43">
        <v>704227</v>
      </c>
      <c r="K60" s="28">
        <v>115042043</v>
      </c>
    </row>
    <row r="61" spans="1:11">
      <c r="A61" s="42" t="s">
        <v>509</v>
      </c>
      <c r="B61" s="27">
        <v>13491364</v>
      </c>
      <c r="C61" s="27">
        <v>4695314</v>
      </c>
      <c r="D61" s="27">
        <v>2072</v>
      </c>
      <c r="E61" s="28">
        <v>18188750</v>
      </c>
      <c r="F61" s="27">
        <v>82400588</v>
      </c>
      <c r="G61" s="27">
        <v>17457008</v>
      </c>
      <c r="H61" s="26">
        <v>99857596</v>
      </c>
      <c r="I61" s="41">
        <v>118046346</v>
      </c>
      <c r="J61" s="43">
        <v>674331</v>
      </c>
      <c r="K61" s="28">
        <v>118720677</v>
      </c>
    </row>
    <row r="62" spans="1:11">
      <c r="A62" s="42" t="s">
        <v>510</v>
      </c>
      <c r="B62" s="27">
        <v>14212731</v>
      </c>
      <c r="C62" s="27">
        <v>5488957</v>
      </c>
      <c r="D62" s="27">
        <v>52</v>
      </c>
      <c r="E62" s="28">
        <v>19701740</v>
      </c>
      <c r="F62" s="27">
        <v>85604215</v>
      </c>
      <c r="G62" s="27">
        <v>18898907</v>
      </c>
      <c r="H62" s="26">
        <v>104503122</v>
      </c>
      <c r="I62" s="41">
        <v>124204862</v>
      </c>
      <c r="J62" s="43">
        <v>683420</v>
      </c>
      <c r="K62" s="28">
        <v>124888282</v>
      </c>
    </row>
    <row r="63" spans="1:11">
      <c r="A63" s="42" t="s">
        <v>511</v>
      </c>
      <c r="B63" s="27">
        <v>14709601</v>
      </c>
      <c r="C63" s="27">
        <v>3082843</v>
      </c>
      <c r="D63" s="27">
        <v>14</v>
      </c>
      <c r="E63" s="28">
        <v>17792458</v>
      </c>
      <c r="F63" s="27">
        <v>85965797</v>
      </c>
      <c r="G63" s="27">
        <v>19676007</v>
      </c>
      <c r="H63" s="26">
        <v>105641804</v>
      </c>
      <c r="I63" s="41">
        <v>123434262</v>
      </c>
      <c r="J63" s="43">
        <v>665301</v>
      </c>
      <c r="K63" s="28">
        <v>124099563</v>
      </c>
    </row>
    <row r="64" spans="1:11">
      <c r="A64" s="42" t="s">
        <v>512</v>
      </c>
      <c r="B64" s="27">
        <v>14087393</v>
      </c>
      <c r="C64" s="27">
        <v>3945591</v>
      </c>
      <c r="D64" s="27">
        <v>17</v>
      </c>
      <c r="E64" s="28">
        <v>18033001</v>
      </c>
      <c r="F64" s="27">
        <v>86389807</v>
      </c>
      <c r="G64" s="27">
        <v>20060505</v>
      </c>
      <c r="H64" s="26">
        <v>106450312</v>
      </c>
      <c r="I64" s="41">
        <v>124483313</v>
      </c>
      <c r="J64" s="43">
        <v>628496</v>
      </c>
      <c r="K64" s="28">
        <v>125111809</v>
      </c>
    </row>
    <row r="65" spans="1:11">
      <c r="A65" s="42" t="s">
        <v>513</v>
      </c>
      <c r="B65" s="27">
        <v>15153975</v>
      </c>
      <c r="C65" s="27">
        <v>4111091</v>
      </c>
      <c r="D65" s="27"/>
      <c r="E65" s="28">
        <v>19265066</v>
      </c>
      <c r="F65" s="27">
        <v>88475327</v>
      </c>
      <c r="G65" s="27">
        <v>20608073</v>
      </c>
      <c r="H65" s="26">
        <v>109083400</v>
      </c>
      <c r="I65" s="41">
        <v>128348466</v>
      </c>
      <c r="J65" s="43">
        <v>572753</v>
      </c>
      <c r="K65" s="28">
        <v>128921219</v>
      </c>
    </row>
    <row r="66" spans="1:11">
      <c r="A66" s="12" t="s">
        <v>514</v>
      </c>
      <c r="B66" s="27">
        <v>16296703</v>
      </c>
      <c r="C66" s="27">
        <v>3928760</v>
      </c>
      <c r="D66" s="27"/>
      <c r="E66" s="28">
        <v>20225463</v>
      </c>
      <c r="F66" s="27">
        <v>94281872</v>
      </c>
      <c r="G66" s="27">
        <v>23078282</v>
      </c>
      <c r="H66" s="28">
        <v>117360154</v>
      </c>
      <c r="I66" s="41">
        <v>137585617</v>
      </c>
      <c r="J66" s="43">
        <v>496306</v>
      </c>
      <c r="K66" s="41">
        <v>138081923</v>
      </c>
    </row>
    <row r="67" spans="1:11">
      <c r="A67" s="12" t="s">
        <v>515</v>
      </c>
      <c r="B67" s="27">
        <v>18526141</v>
      </c>
      <c r="C67" s="27">
        <v>4340364</v>
      </c>
      <c r="D67" s="27"/>
      <c r="E67" s="28">
        <v>22866505</v>
      </c>
      <c r="F67" s="27">
        <v>99285160</v>
      </c>
      <c r="G67" s="27">
        <v>25420114</v>
      </c>
      <c r="H67" s="28">
        <v>124705274</v>
      </c>
      <c r="I67" s="41">
        <v>147571779</v>
      </c>
      <c r="J67" s="43">
        <v>478999</v>
      </c>
      <c r="K67" s="41">
        <v>148050778</v>
      </c>
    </row>
    <row r="68" spans="1:11">
      <c r="A68" s="12" t="s">
        <v>516</v>
      </c>
      <c r="B68" s="45">
        <v>19292104</v>
      </c>
      <c r="C68" s="45">
        <v>4813038</v>
      </c>
      <c r="D68" s="45"/>
      <c r="E68" s="28">
        <v>24105142</v>
      </c>
      <c r="F68" s="45">
        <v>102018211</v>
      </c>
      <c r="G68" s="45">
        <v>28406603</v>
      </c>
      <c r="H68" s="28">
        <v>130424814</v>
      </c>
      <c r="I68" s="41">
        <v>154529956</v>
      </c>
      <c r="J68" s="46">
        <v>448283</v>
      </c>
      <c r="K68" s="41">
        <v>154978239</v>
      </c>
    </row>
    <row r="69" spans="1:11">
      <c r="A69" s="135" t="s">
        <v>517</v>
      </c>
      <c r="B69" s="48">
        <v>20694131</v>
      </c>
      <c r="C69" s="48">
        <v>5188492</v>
      </c>
      <c r="D69" s="48"/>
      <c r="E69" s="28">
        <f t="shared" ref="E69:E82" si="0">SUM(B69:D69)</f>
        <v>25882623</v>
      </c>
      <c r="F69" s="48">
        <v>101459056</v>
      </c>
      <c r="G69" s="48">
        <v>31177491</v>
      </c>
      <c r="H69" s="28">
        <f t="shared" ref="H69:H82" si="1">(F69+G69)</f>
        <v>132636547</v>
      </c>
      <c r="I69" s="41">
        <f t="shared" ref="I69:I82" si="2">(H69+E69)</f>
        <v>158519170</v>
      </c>
      <c r="J69" s="49">
        <v>437516</v>
      </c>
      <c r="K69" s="41">
        <f t="shared" ref="K69:K82" si="3">(I69+J69)</f>
        <v>158956686</v>
      </c>
    </row>
    <row r="70" spans="1:11">
      <c r="A70" s="50" t="s">
        <v>518</v>
      </c>
      <c r="B70" s="51">
        <v>22443338</v>
      </c>
      <c r="C70" s="48">
        <v>5544618</v>
      </c>
      <c r="D70" s="48"/>
      <c r="E70" s="28">
        <f t="shared" si="0"/>
        <v>27987956</v>
      </c>
      <c r="F70" s="48">
        <v>104619866</v>
      </c>
      <c r="G70" s="48">
        <v>32827303</v>
      </c>
      <c r="H70" s="28">
        <f t="shared" si="1"/>
        <v>137447169</v>
      </c>
      <c r="I70" s="41">
        <f t="shared" si="2"/>
        <v>165435125</v>
      </c>
      <c r="J70" s="49">
        <v>426976</v>
      </c>
      <c r="K70" s="41">
        <f t="shared" si="3"/>
        <v>165862101</v>
      </c>
    </row>
    <row r="71" spans="1:11">
      <c r="A71" s="50" t="s">
        <v>519</v>
      </c>
      <c r="B71" s="51">
        <v>22194451</v>
      </c>
      <c r="C71" s="48">
        <v>6209302</v>
      </c>
      <c r="D71" s="48"/>
      <c r="E71" s="28">
        <f t="shared" si="0"/>
        <v>28403753</v>
      </c>
      <c r="F71" s="48">
        <v>105377946</v>
      </c>
      <c r="G71" s="48">
        <v>36095311</v>
      </c>
      <c r="H71" s="28">
        <f t="shared" si="1"/>
        <v>141473257</v>
      </c>
      <c r="I71" s="41">
        <f t="shared" si="2"/>
        <v>169877010</v>
      </c>
      <c r="J71" s="48">
        <v>402492</v>
      </c>
      <c r="K71" s="41">
        <f t="shared" si="3"/>
        <v>170279502</v>
      </c>
    </row>
    <row r="72" spans="1:11">
      <c r="A72" s="50" t="s">
        <v>520</v>
      </c>
      <c r="B72" s="51">
        <v>20917523</v>
      </c>
      <c r="C72" s="48">
        <v>5910828</v>
      </c>
      <c r="D72" s="48"/>
      <c r="E72" s="28">
        <f t="shared" si="0"/>
        <v>26828351</v>
      </c>
      <c r="F72" s="48">
        <v>105152486</v>
      </c>
      <c r="G72" s="48">
        <v>35945690</v>
      </c>
      <c r="H72" s="28">
        <f t="shared" si="1"/>
        <v>141098176</v>
      </c>
      <c r="I72" s="41">
        <f t="shared" si="2"/>
        <v>167926527</v>
      </c>
      <c r="J72" s="48">
        <v>396088</v>
      </c>
      <c r="K72" s="41">
        <f t="shared" si="3"/>
        <v>168322615</v>
      </c>
    </row>
    <row r="73" spans="1:11">
      <c r="A73" s="52" t="s">
        <v>521</v>
      </c>
      <c r="B73" s="51">
        <v>19871669</v>
      </c>
      <c r="C73" s="48">
        <v>4710422</v>
      </c>
      <c r="D73" s="48"/>
      <c r="E73" s="28">
        <f t="shared" si="0"/>
        <v>24582091</v>
      </c>
      <c r="F73" s="48">
        <v>110917202</v>
      </c>
      <c r="G73" s="48">
        <v>32675864</v>
      </c>
      <c r="H73" s="28">
        <f t="shared" si="1"/>
        <v>143593066</v>
      </c>
      <c r="I73" s="41">
        <f t="shared" si="2"/>
        <v>168175157</v>
      </c>
      <c r="J73" s="48">
        <v>360362</v>
      </c>
      <c r="K73" s="41">
        <f t="shared" si="3"/>
        <v>168535519</v>
      </c>
    </row>
    <row r="74" spans="1:11">
      <c r="A74" s="52" t="s">
        <v>522</v>
      </c>
      <c r="B74" s="51">
        <v>19607454</v>
      </c>
      <c r="C74" s="48">
        <v>4553340</v>
      </c>
      <c r="D74" s="48"/>
      <c r="E74" s="28">
        <f t="shared" si="0"/>
        <v>24160794</v>
      </c>
      <c r="F74" s="48">
        <v>113118234</v>
      </c>
      <c r="G74" s="48">
        <v>33680813</v>
      </c>
      <c r="H74" s="28">
        <f t="shared" si="1"/>
        <v>146799047</v>
      </c>
      <c r="I74" s="41">
        <f t="shared" si="2"/>
        <v>170959841</v>
      </c>
      <c r="J74" s="48">
        <v>336182</v>
      </c>
      <c r="K74" s="41">
        <f t="shared" si="3"/>
        <v>171296023</v>
      </c>
    </row>
    <row r="75" spans="1:11">
      <c r="A75" s="52" t="s">
        <v>523</v>
      </c>
      <c r="B75" s="51">
        <v>20746777</v>
      </c>
      <c r="C75" s="48">
        <v>5580636</v>
      </c>
      <c r="D75" s="48"/>
      <c r="E75" s="28">
        <f t="shared" si="0"/>
        <v>26327413</v>
      </c>
      <c r="F75" s="48">
        <v>119906347</v>
      </c>
      <c r="G75" s="48">
        <v>35234371</v>
      </c>
      <c r="H75" s="28">
        <f t="shared" si="1"/>
        <v>155140718</v>
      </c>
      <c r="I75" s="41">
        <f t="shared" si="2"/>
        <v>181468131</v>
      </c>
      <c r="J75" s="48">
        <v>367996</v>
      </c>
      <c r="K75" s="41">
        <f t="shared" si="3"/>
        <v>181836127</v>
      </c>
    </row>
    <row r="76" spans="1:11">
      <c r="A76" s="52" t="s">
        <v>524</v>
      </c>
      <c r="B76" s="51">
        <v>21226750</v>
      </c>
      <c r="C76" s="48">
        <v>4763435</v>
      </c>
      <c r="D76" s="48"/>
      <c r="E76" s="28">
        <f t="shared" si="0"/>
        <v>25990185</v>
      </c>
      <c r="F76" s="48">
        <v>122832364</v>
      </c>
      <c r="G76" s="48">
        <v>34756644</v>
      </c>
      <c r="H76" s="28">
        <f t="shared" si="1"/>
        <v>157589008</v>
      </c>
      <c r="I76" s="41">
        <f t="shared" si="2"/>
        <v>183579193</v>
      </c>
      <c r="J76" s="48">
        <v>332344</v>
      </c>
      <c r="K76" s="41">
        <f t="shared" si="3"/>
        <v>183911537</v>
      </c>
    </row>
    <row r="77" spans="1:11">
      <c r="A77" s="52" t="s">
        <v>525</v>
      </c>
      <c r="B77" s="51">
        <v>21032398</v>
      </c>
      <c r="C77" s="48">
        <v>4943233</v>
      </c>
      <c r="D77" s="48"/>
      <c r="E77" s="53">
        <f t="shared" si="0"/>
        <v>25975631</v>
      </c>
      <c r="F77" s="48">
        <v>125446923</v>
      </c>
      <c r="G77" s="48">
        <v>36381986</v>
      </c>
      <c r="H77" s="53">
        <f t="shared" si="1"/>
        <v>161828909</v>
      </c>
      <c r="I77" s="49">
        <f t="shared" si="2"/>
        <v>187804540</v>
      </c>
      <c r="J77" s="48">
        <v>337715</v>
      </c>
      <c r="K77" s="49">
        <f t="shared" si="3"/>
        <v>188142255</v>
      </c>
    </row>
    <row r="78" spans="1:11">
      <c r="A78" s="54" t="s">
        <v>526</v>
      </c>
      <c r="B78" s="51">
        <v>21239413</v>
      </c>
      <c r="C78" s="48">
        <v>4820643</v>
      </c>
      <c r="D78" s="48"/>
      <c r="E78" s="48">
        <f t="shared" si="0"/>
        <v>26060056</v>
      </c>
      <c r="F78" s="51">
        <v>130441952</v>
      </c>
      <c r="G78" s="48">
        <v>38046697</v>
      </c>
      <c r="H78" s="48">
        <f t="shared" si="1"/>
        <v>168488649</v>
      </c>
      <c r="I78" s="49">
        <f t="shared" si="2"/>
        <v>194548705</v>
      </c>
      <c r="J78" s="49">
        <v>324424</v>
      </c>
      <c r="K78" s="53">
        <f t="shared" si="3"/>
        <v>194873129</v>
      </c>
    </row>
    <row r="79" spans="1:11">
      <c r="A79" s="54" t="s">
        <v>33</v>
      </c>
      <c r="B79" s="48">
        <v>19323589</v>
      </c>
      <c r="C79" s="48">
        <v>4371046</v>
      </c>
      <c r="D79" s="48"/>
      <c r="E79" s="53">
        <f t="shared" si="0"/>
        <v>23694635</v>
      </c>
      <c r="F79" s="48">
        <v>133646630</v>
      </c>
      <c r="G79" s="48">
        <v>39611994</v>
      </c>
      <c r="H79" s="53">
        <f t="shared" si="1"/>
        <v>173258624</v>
      </c>
      <c r="I79" s="49">
        <f t="shared" si="2"/>
        <v>196953259</v>
      </c>
      <c r="J79" s="49">
        <v>352123</v>
      </c>
      <c r="K79" s="49">
        <f t="shared" si="3"/>
        <v>197305382</v>
      </c>
    </row>
    <row r="80" spans="1:11">
      <c r="A80" s="54" t="s">
        <v>34</v>
      </c>
      <c r="B80" s="48">
        <v>18050307</v>
      </c>
      <c r="C80" s="48">
        <v>4052529</v>
      </c>
      <c r="D80" s="48"/>
      <c r="E80" s="53">
        <f t="shared" si="0"/>
        <v>22102836</v>
      </c>
      <c r="F80" s="48">
        <v>145340393</v>
      </c>
      <c r="G80" s="48">
        <v>42009011</v>
      </c>
      <c r="H80" s="53">
        <f t="shared" si="1"/>
        <v>187349404</v>
      </c>
      <c r="I80" s="49">
        <f t="shared" si="2"/>
        <v>209452240</v>
      </c>
      <c r="J80" s="49">
        <v>363763</v>
      </c>
      <c r="K80" s="49">
        <f t="shared" si="3"/>
        <v>209816003</v>
      </c>
    </row>
    <row r="81" spans="1:11">
      <c r="A81" s="54" t="s">
        <v>10</v>
      </c>
      <c r="B81" s="48">
        <v>15902515</v>
      </c>
      <c r="C81" s="48">
        <v>3544902</v>
      </c>
      <c r="D81" s="48"/>
      <c r="E81" s="53">
        <f t="shared" si="0"/>
        <v>19447417</v>
      </c>
      <c r="F81" s="51">
        <v>147979717</v>
      </c>
      <c r="G81" s="48">
        <v>44277679</v>
      </c>
      <c r="H81" s="53">
        <f t="shared" si="1"/>
        <v>192257396</v>
      </c>
      <c r="I81" s="49">
        <f t="shared" si="2"/>
        <v>211704813</v>
      </c>
      <c r="J81" s="49">
        <v>380376</v>
      </c>
      <c r="K81" s="49">
        <f t="shared" si="3"/>
        <v>212085189</v>
      </c>
    </row>
    <row r="82" spans="1:11">
      <c r="A82" s="130" t="s">
        <v>5</v>
      </c>
      <c r="B82" s="56">
        <v>13770978</v>
      </c>
      <c r="C82" s="56">
        <v>3180897</v>
      </c>
      <c r="D82" s="56"/>
      <c r="E82" s="57">
        <f t="shared" si="0"/>
        <v>16951875</v>
      </c>
      <c r="F82" s="56">
        <v>146529394</v>
      </c>
      <c r="G82" s="56">
        <v>44119861</v>
      </c>
      <c r="H82" s="57">
        <f t="shared" si="1"/>
        <v>190649255</v>
      </c>
      <c r="I82" s="130">
        <f t="shared" si="2"/>
        <v>207601130</v>
      </c>
      <c r="J82" s="104">
        <v>388859</v>
      </c>
      <c r="K82" s="130">
        <f t="shared" si="3"/>
        <v>207989989</v>
      </c>
    </row>
    <row r="83" spans="1:11">
      <c r="A83" s="55"/>
      <c r="B83" s="48"/>
      <c r="C83" s="48"/>
      <c r="D83" s="48"/>
      <c r="E83" s="48"/>
      <c r="F83" s="48"/>
      <c r="G83" s="48"/>
      <c r="H83" s="48"/>
      <c r="I83" s="48"/>
      <c r="J83" s="48"/>
      <c r="K83" s="48"/>
    </row>
    <row r="84" spans="1:1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>
      <c r="A85" s="29" t="s">
        <v>527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>
      <c r="A86" s="29" t="s">
        <v>528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>
      <c r="A87" s="55" t="s">
        <v>529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>
      <c r="A88" s="55" t="s">
        <v>530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ht="28.5" customHeight="1">
      <c r="A89" s="483" t="s">
        <v>531</v>
      </c>
      <c r="B89" s="483"/>
      <c r="C89" s="483"/>
      <c r="D89" s="483"/>
      <c r="E89" s="483"/>
      <c r="F89" s="483"/>
      <c r="G89" s="483"/>
      <c r="H89" s="483"/>
      <c r="I89" s="483"/>
      <c r="J89" s="483"/>
      <c r="K89" s="483"/>
    </row>
    <row r="90" spans="1:11">
      <c r="A90" s="55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2" spans="1:11" ht="15">
      <c r="A92" s="103"/>
      <c r="B92" s="103"/>
      <c r="C92" s="103"/>
      <c r="D92" s="103"/>
      <c r="E92" s="103"/>
      <c r="F92" s="103"/>
      <c r="G92" s="103"/>
      <c r="H92" s="103"/>
      <c r="I92" s="103"/>
      <c r="J92" s="103"/>
    </row>
    <row r="93" spans="1:11" ht="15">
      <c r="A93" s="2"/>
      <c r="B93" s="3"/>
      <c r="C93" s="3"/>
      <c r="D93" s="3"/>
      <c r="E93" s="3"/>
      <c r="F93" s="3"/>
      <c r="G93" s="3"/>
      <c r="H93" s="3"/>
      <c r="I93" s="3"/>
      <c r="J93" s="3"/>
    </row>
  </sheetData>
  <mergeCells count="1">
    <mergeCell ref="A89:K89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topLeftCell="A79" workbookViewId="0">
      <selection activeCell="M1" sqref="M1"/>
    </sheetView>
  </sheetViews>
  <sheetFormatPr defaultRowHeight="12.75"/>
  <cols>
    <col min="1" max="1" width="16.85546875" style="18" customWidth="1"/>
    <col min="2" max="2" width="23.5703125" style="18" customWidth="1"/>
    <col min="3" max="3" width="16.5703125" style="18" bestFit="1" customWidth="1"/>
    <col min="4" max="4" width="12" style="18" bestFit="1" customWidth="1"/>
    <col min="5" max="5" width="18.42578125" style="18" bestFit="1" customWidth="1"/>
    <col min="6" max="6" width="17" style="18" customWidth="1"/>
    <col min="7" max="7" width="17.28515625" style="18" customWidth="1"/>
    <col min="8" max="8" width="27.42578125" style="18" customWidth="1"/>
    <col min="9" max="9" width="21.5703125" style="18" bestFit="1" customWidth="1"/>
    <col min="10" max="10" width="16.140625" style="18" customWidth="1"/>
    <col min="11" max="11" width="14.42578125" style="18" bestFit="1" customWidth="1"/>
    <col min="12" max="12" width="14.5703125" style="18" bestFit="1" customWidth="1"/>
    <col min="13" max="13" width="13.5703125" style="18" bestFit="1" customWidth="1"/>
    <col min="14" max="14" width="10.42578125" style="18" bestFit="1" customWidth="1"/>
    <col min="15" max="15" width="12.28515625" style="18" bestFit="1" customWidth="1"/>
    <col min="16" max="16384" width="9.140625" style="18"/>
  </cols>
  <sheetData>
    <row r="1" spans="1:13">
      <c r="A1" s="17" t="s">
        <v>661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>
      <c r="A2" s="1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62" t="s">
        <v>532</v>
      </c>
      <c r="B3" s="11"/>
      <c r="C3" s="11"/>
      <c r="D3" s="11"/>
      <c r="E3" s="11"/>
      <c r="F3" s="11"/>
      <c r="G3" s="63" t="s">
        <v>533</v>
      </c>
      <c r="H3" s="63" t="s">
        <v>534</v>
      </c>
      <c r="I3" s="64" t="s">
        <v>535</v>
      </c>
      <c r="J3" s="11"/>
      <c r="K3" s="11"/>
      <c r="L3" s="65" t="s">
        <v>536</v>
      </c>
      <c r="M3" s="66" t="s">
        <v>537</v>
      </c>
    </row>
    <row r="4" spans="1:13">
      <c r="A4" s="67" t="s">
        <v>538</v>
      </c>
      <c r="B4" s="22" t="s">
        <v>539</v>
      </c>
      <c r="C4" s="22" t="s">
        <v>444</v>
      </c>
      <c r="D4" s="22" t="s">
        <v>540</v>
      </c>
      <c r="E4" s="22" t="s">
        <v>541</v>
      </c>
      <c r="F4" s="22" t="s">
        <v>542</v>
      </c>
      <c r="G4" s="22" t="s">
        <v>543</v>
      </c>
      <c r="H4" s="22" t="s">
        <v>544</v>
      </c>
      <c r="I4" s="68" t="s">
        <v>539</v>
      </c>
      <c r="J4" s="68" t="s">
        <v>545</v>
      </c>
      <c r="K4" s="68" t="s">
        <v>427</v>
      </c>
      <c r="L4" s="33" t="s">
        <v>410</v>
      </c>
      <c r="M4" s="23" t="s">
        <v>546</v>
      </c>
    </row>
    <row r="5" spans="1:13">
      <c r="A5" s="25" t="s">
        <v>448</v>
      </c>
      <c r="B5" s="26">
        <v>132536</v>
      </c>
      <c r="C5" s="27"/>
      <c r="D5" s="27"/>
      <c r="E5" s="27"/>
      <c r="F5" s="26">
        <v>132536</v>
      </c>
      <c r="G5" s="26">
        <v>165538</v>
      </c>
      <c r="H5" s="26">
        <v>298074</v>
      </c>
      <c r="I5" s="27"/>
      <c r="J5" s="27"/>
      <c r="K5" s="26">
        <v>0</v>
      </c>
      <c r="L5" s="26">
        <v>132536</v>
      </c>
      <c r="M5" s="28">
        <v>298074</v>
      </c>
    </row>
    <row r="6" spans="1:13">
      <c r="A6" s="25" t="s">
        <v>449</v>
      </c>
      <c r="B6" s="26">
        <v>346682</v>
      </c>
      <c r="C6" s="27"/>
      <c r="D6" s="27"/>
      <c r="E6" s="27"/>
      <c r="F6" s="26">
        <v>346682</v>
      </c>
      <c r="G6" s="26">
        <v>262696</v>
      </c>
      <c r="H6" s="26">
        <v>609378</v>
      </c>
      <c r="I6" s="27"/>
      <c r="J6" s="27"/>
      <c r="K6" s="26">
        <v>0</v>
      </c>
      <c r="L6" s="26">
        <v>346682</v>
      </c>
      <c r="M6" s="28">
        <v>609378</v>
      </c>
    </row>
    <row r="7" spans="1:13">
      <c r="A7" s="25" t="s">
        <v>450</v>
      </c>
      <c r="B7" s="26">
        <v>5453558</v>
      </c>
      <c r="C7" s="27"/>
      <c r="D7" s="27"/>
      <c r="E7" s="27"/>
      <c r="F7" s="26">
        <v>5453558</v>
      </c>
      <c r="G7" s="26">
        <v>406768</v>
      </c>
      <c r="H7" s="26">
        <v>5860326</v>
      </c>
      <c r="I7" s="27"/>
      <c r="J7" s="27"/>
      <c r="K7" s="26">
        <v>0</v>
      </c>
      <c r="L7" s="26">
        <v>5453558</v>
      </c>
      <c r="M7" s="28">
        <v>5860326</v>
      </c>
    </row>
    <row r="8" spans="1:13">
      <c r="A8" s="25" t="s">
        <v>451</v>
      </c>
      <c r="B8" s="26">
        <v>13424294</v>
      </c>
      <c r="C8" s="27"/>
      <c r="D8" s="26">
        <v>715264</v>
      </c>
      <c r="E8" s="27"/>
      <c r="F8" s="26">
        <v>14139558</v>
      </c>
      <c r="G8" s="26">
        <v>1230536</v>
      </c>
      <c r="H8" s="26">
        <v>15370094</v>
      </c>
      <c r="I8" s="27"/>
      <c r="J8" s="27"/>
      <c r="K8" s="26">
        <v>0</v>
      </c>
      <c r="L8" s="26">
        <v>14139558</v>
      </c>
      <c r="M8" s="28">
        <v>15370094</v>
      </c>
    </row>
    <row r="9" spans="1:13">
      <c r="A9" s="25" t="s">
        <v>452</v>
      </c>
      <c r="B9" s="26">
        <v>12399568</v>
      </c>
      <c r="C9" s="27"/>
      <c r="D9" s="26">
        <v>1457316</v>
      </c>
      <c r="E9" s="27"/>
      <c r="F9" s="26">
        <v>13856884</v>
      </c>
      <c r="G9" s="26">
        <v>573734</v>
      </c>
      <c r="H9" s="26">
        <v>14430618</v>
      </c>
      <c r="I9" s="27"/>
      <c r="J9" s="27"/>
      <c r="K9" s="26">
        <v>0</v>
      </c>
      <c r="L9" s="26">
        <v>13856884</v>
      </c>
      <c r="M9" s="28">
        <v>14430618</v>
      </c>
    </row>
    <row r="10" spans="1:13">
      <c r="A10" s="25" t="s">
        <v>453</v>
      </c>
      <c r="B10" s="26">
        <v>14320372</v>
      </c>
      <c r="C10" s="27"/>
      <c r="D10" s="26">
        <v>2021560</v>
      </c>
      <c r="E10" s="27"/>
      <c r="F10" s="26">
        <v>16341932</v>
      </c>
      <c r="G10" s="26">
        <v>2116894</v>
      </c>
      <c r="H10" s="26">
        <v>18458826</v>
      </c>
      <c r="I10" s="27"/>
      <c r="J10" s="27"/>
      <c r="K10" s="26">
        <v>0</v>
      </c>
      <c r="L10" s="26">
        <v>16341932</v>
      </c>
      <c r="M10" s="28">
        <v>18458826</v>
      </c>
    </row>
    <row r="11" spans="1:13">
      <c r="A11" s="25" t="s">
        <v>454</v>
      </c>
      <c r="B11" s="26">
        <v>16303940</v>
      </c>
      <c r="C11" s="27"/>
      <c r="D11" s="26">
        <v>2589672</v>
      </c>
      <c r="E11" s="27"/>
      <c r="F11" s="26">
        <v>18893612</v>
      </c>
      <c r="G11" s="26">
        <v>2585322</v>
      </c>
      <c r="H11" s="26">
        <v>21478934</v>
      </c>
      <c r="I11" s="27"/>
      <c r="J11" s="27"/>
      <c r="K11" s="26">
        <v>0</v>
      </c>
      <c r="L11" s="26">
        <v>18893612</v>
      </c>
      <c r="M11" s="28">
        <v>21478934</v>
      </c>
    </row>
    <row r="12" spans="1:13">
      <c r="A12" s="25" t="s">
        <v>455</v>
      </c>
      <c r="B12" s="26">
        <v>18061092</v>
      </c>
      <c r="C12" s="27"/>
      <c r="D12" s="26">
        <v>3015920</v>
      </c>
      <c r="E12" s="27"/>
      <c r="F12" s="26">
        <v>21077012</v>
      </c>
      <c r="G12" s="26">
        <v>2697858</v>
      </c>
      <c r="H12" s="26">
        <v>23774870</v>
      </c>
      <c r="I12" s="27"/>
      <c r="J12" s="27"/>
      <c r="K12" s="26">
        <v>0</v>
      </c>
      <c r="L12" s="26">
        <v>21077012</v>
      </c>
      <c r="M12" s="28">
        <v>23774870</v>
      </c>
    </row>
    <row r="13" spans="1:13">
      <c r="A13" s="25" t="s">
        <v>456</v>
      </c>
      <c r="B13" s="26">
        <v>17171670</v>
      </c>
      <c r="C13" s="27"/>
      <c r="D13" s="26">
        <v>3586200</v>
      </c>
      <c r="E13" s="27"/>
      <c r="F13" s="26">
        <v>20757870</v>
      </c>
      <c r="G13" s="26">
        <v>2675776</v>
      </c>
      <c r="H13" s="26">
        <v>23433646</v>
      </c>
      <c r="I13" s="27"/>
      <c r="J13" s="27"/>
      <c r="K13" s="26">
        <v>0</v>
      </c>
      <c r="L13" s="26">
        <v>20757870</v>
      </c>
      <c r="M13" s="28">
        <v>23433646</v>
      </c>
    </row>
    <row r="14" spans="1:13">
      <c r="A14" s="25" t="s">
        <v>457</v>
      </c>
      <c r="B14" s="26">
        <v>22826484</v>
      </c>
      <c r="C14" s="27"/>
      <c r="D14" s="26">
        <v>4246490</v>
      </c>
      <c r="E14" s="27"/>
      <c r="F14" s="26">
        <v>27072974</v>
      </c>
      <c r="G14" s="26">
        <v>2995004</v>
      </c>
      <c r="H14" s="26">
        <v>30067978</v>
      </c>
      <c r="I14" s="27"/>
      <c r="J14" s="27"/>
      <c r="K14" s="26">
        <v>0</v>
      </c>
      <c r="L14" s="26">
        <v>27072974</v>
      </c>
      <c r="M14" s="28">
        <v>30067978</v>
      </c>
    </row>
    <row r="15" spans="1:13">
      <c r="A15" s="25" t="s">
        <v>458</v>
      </c>
      <c r="B15" s="26">
        <v>33112570</v>
      </c>
      <c r="C15" s="27"/>
      <c r="D15" s="26">
        <v>5034746</v>
      </c>
      <c r="E15" s="27"/>
      <c r="F15" s="26">
        <v>38147316</v>
      </c>
      <c r="G15" s="26">
        <v>3798278</v>
      </c>
      <c r="H15" s="26">
        <v>41945594</v>
      </c>
      <c r="I15" s="27"/>
      <c r="J15" s="27"/>
      <c r="K15" s="26">
        <v>0</v>
      </c>
      <c r="L15" s="26">
        <v>38147316</v>
      </c>
      <c r="M15" s="28">
        <v>41945594</v>
      </c>
    </row>
    <row r="16" spans="1:13">
      <c r="A16" s="25" t="s">
        <v>459</v>
      </c>
      <c r="B16" s="26">
        <v>36714806</v>
      </c>
      <c r="C16" s="27"/>
      <c r="D16" s="26">
        <v>7148446</v>
      </c>
      <c r="E16" s="27"/>
      <c r="F16" s="26">
        <v>43863252</v>
      </c>
      <c r="G16" s="26">
        <v>4808090</v>
      </c>
      <c r="H16" s="26">
        <v>48671342</v>
      </c>
      <c r="I16" s="26">
        <v>1890756</v>
      </c>
      <c r="J16" s="27"/>
      <c r="K16" s="26">
        <v>1890756</v>
      </c>
      <c r="L16" s="26">
        <v>45754008</v>
      </c>
      <c r="M16" s="28">
        <v>50562098</v>
      </c>
    </row>
    <row r="17" spans="1:13">
      <c r="A17" s="25" t="s">
        <v>460</v>
      </c>
      <c r="B17" s="26">
        <v>34282496</v>
      </c>
      <c r="C17" s="27"/>
      <c r="D17" s="26">
        <v>14676698</v>
      </c>
      <c r="E17" s="27"/>
      <c r="F17" s="26">
        <v>48959194</v>
      </c>
      <c r="G17" s="26">
        <v>6803248</v>
      </c>
      <c r="H17" s="26">
        <v>55762442</v>
      </c>
      <c r="I17" s="26">
        <v>10324740</v>
      </c>
      <c r="J17" s="27"/>
      <c r="K17" s="26">
        <v>10324740</v>
      </c>
      <c r="L17" s="26">
        <v>59283934</v>
      </c>
      <c r="M17" s="28">
        <v>66087182</v>
      </c>
    </row>
    <row r="18" spans="1:13">
      <c r="A18" s="25" t="s">
        <v>461</v>
      </c>
      <c r="B18" s="26">
        <v>44632488</v>
      </c>
      <c r="C18" s="27"/>
      <c r="D18" s="26">
        <v>18194996</v>
      </c>
      <c r="E18" s="27"/>
      <c r="F18" s="26">
        <v>62827484</v>
      </c>
      <c r="G18" s="26">
        <v>7552282</v>
      </c>
      <c r="H18" s="26">
        <v>70379766</v>
      </c>
      <c r="I18" s="26">
        <v>13007776</v>
      </c>
      <c r="J18" s="27"/>
      <c r="K18" s="26">
        <v>13007776</v>
      </c>
      <c r="L18" s="26">
        <v>75835260</v>
      </c>
      <c r="M18" s="28">
        <v>83387542</v>
      </c>
    </row>
    <row r="19" spans="1:13">
      <c r="A19" s="25" t="s">
        <v>462</v>
      </c>
      <c r="B19" s="26">
        <v>47093026</v>
      </c>
      <c r="C19" s="27"/>
      <c r="D19" s="26">
        <v>19830750</v>
      </c>
      <c r="E19" s="27"/>
      <c r="F19" s="26">
        <v>66923776</v>
      </c>
      <c r="G19" s="26">
        <v>9986382</v>
      </c>
      <c r="H19" s="26">
        <v>76910158</v>
      </c>
      <c r="I19" s="26">
        <v>14742448</v>
      </c>
      <c r="J19" s="27"/>
      <c r="K19" s="26">
        <v>14742448</v>
      </c>
      <c r="L19" s="26">
        <v>81666224</v>
      </c>
      <c r="M19" s="28">
        <v>91652606</v>
      </c>
    </row>
    <row r="20" spans="1:13">
      <c r="A20" s="25" t="s">
        <v>463</v>
      </c>
      <c r="B20" s="26">
        <v>46460998</v>
      </c>
      <c r="C20" s="27"/>
      <c r="D20" s="26">
        <v>20601714</v>
      </c>
      <c r="E20" s="27"/>
      <c r="F20" s="26">
        <v>67062712</v>
      </c>
      <c r="G20" s="26">
        <v>11775958</v>
      </c>
      <c r="H20" s="26">
        <v>78838670</v>
      </c>
      <c r="I20" s="26">
        <v>15573804</v>
      </c>
      <c r="J20" s="27"/>
      <c r="K20" s="26">
        <v>15573804</v>
      </c>
      <c r="L20" s="26">
        <v>82636516</v>
      </c>
      <c r="M20" s="28">
        <v>94412474</v>
      </c>
    </row>
    <row r="21" spans="1:13">
      <c r="A21" s="25" t="s">
        <v>464</v>
      </c>
      <c r="B21" s="26">
        <v>48929748</v>
      </c>
      <c r="C21" s="27"/>
      <c r="D21" s="26">
        <v>21564420</v>
      </c>
      <c r="E21" s="27"/>
      <c r="F21" s="26">
        <v>70494168</v>
      </c>
      <c r="G21" s="26">
        <v>11708442</v>
      </c>
      <c r="H21" s="26">
        <v>82202610</v>
      </c>
      <c r="I21" s="26">
        <v>16841354</v>
      </c>
      <c r="J21" s="27"/>
      <c r="K21" s="26">
        <v>16841354</v>
      </c>
      <c r="L21" s="26">
        <v>87335522</v>
      </c>
      <c r="M21" s="28">
        <v>99043964</v>
      </c>
    </row>
    <row r="22" spans="1:13">
      <c r="A22" s="25" t="s">
        <v>465</v>
      </c>
      <c r="B22" s="26">
        <v>53078046</v>
      </c>
      <c r="C22" s="27"/>
      <c r="D22" s="26">
        <v>24071127</v>
      </c>
      <c r="E22" s="27"/>
      <c r="F22" s="26">
        <v>77149173</v>
      </c>
      <c r="G22" s="26">
        <v>14634501</v>
      </c>
      <c r="H22" s="26">
        <v>91783674</v>
      </c>
      <c r="I22" s="26">
        <v>17481228</v>
      </c>
      <c r="J22" s="27"/>
      <c r="K22" s="26">
        <v>17481228</v>
      </c>
      <c r="L22" s="26">
        <v>94630401</v>
      </c>
      <c r="M22" s="28">
        <v>109264902</v>
      </c>
    </row>
    <row r="23" spans="1:13">
      <c r="A23" s="25" t="s">
        <v>466</v>
      </c>
      <c r="B23" s="26">
        <v>56655939</v>
      </c>
      <c r="C23" s="27"/>
      <c r="D23" s="26">
        <v>29280268</v>
      </c>
      <c r="E23" s="27"/>
      <c r="F23" s="26">
        <v>85936207</v>
      </c>
      <c r="G23" s="26">
        <v>15344592</v>
      </c>
      <c r="H23" s="26">
        <v>101280799</v>
      </c>
      <c r="I23" s="26">
        <v>18347036</v>
      </c>
      <c r="J23" s="27"/>
      <c r="K23" s="26">
        <v>18347036</v>
      </c>
      <c r="L23" s="26">
        <v>104283243</v>
      </c>
      <c r="M23" s="28">
        <v>119627835</v>
      </c>
    </row>
    <row r="24" spans="1:13">
      <c r="A24" s="25" t="s">
        <v>467</v>
      </c>
      <c r="B24" s="26">
        <v>56800249</v>
      </c>
      <c r="C24" s="27"/>
      <c r="D24" s="26">
        <v>32115335</v>
      </c>
      <c r="E24" s="27"/>
      <c r="F24" s="26">
        <v>88915584</v>
      </c>
      <c r="G24" s="26">
        <v>16218859</v>
      </c>
      <c r="H24" s="26">
        <v>105134443</v>
      </c>
      <c r="I24" s="26">
        <v>18504345</v>
      </c>
      <c r="J24" s="27"/>
      <c r="K24" s="26">
        <v>18504345</v>
      </c>
      <c r="L24" s="26">
        <v>107419929</v>
      </c>
      <c r="M24" s="28">
        <v>123638788</v>
      </c>
    </row>
    <row r="25" spans="1:13">
      <c r="A25" s="25" t="s">
        <v>468</v>
      </c>
      <c r="B25" s="26">
        <v>64024983</v>
      </c>
      <c r="C25" s="27"/>
      <c r="D25" s="26">
        <v>36609257</v>
      </c>
      <c r="E25" s="27"/>
      <c r="F25" s="26">
        <v>100634240</v>
      </c>
      <c r="G25" s="26">
        <v>17739118</v>
      </c>
      <c r="H25" s="26">
        <v>118373358</v>
      </c>
      <c r="I25" s="26">
        <v>20129402</v>
      </c>
      <c r="J25" s="27"/>
      <c r="K25" s="26">
        <v>20129402</v>
      </c>
      <c r="L25" s="26">
        <v>120763642</v>
      </c>
      <c r="M25" s="28">
        <v>138502760</v>
      </c>
    </row>
    <row r="26" spans="1:13">
      <c r="A26" s="25" t="s">
        <v>469</v>
      </c>
      <c r="B26" s="26">
        <v>73227887</v>
      </c>
      <c r="C26" s="27"/>
      <c r="D26" s="26">
        <v>41068702</v>
      </c>
      <c r="E26" s="27"/>
      <c r="F26" s="26">
        <v>114296589</v>
      </c>
      <c r="G26" s="26">
        <v>22421727</v>
      </c>
      <c r="H26" s="26">
        <v>136718316</v>
      </c>
      <c r="I26" s="26">
        <v>21941691</v>
      </c>
      <c r="J26" s="27"/>
      <c r="K26" s="26">
        <v>21941691</v>
      </c>
      <c r="L26" s="26">
        <v>136238280</v>
      </c>
      <c r="M26" s="28">
        <v>158660007</v>
      </c>
    </row>
    <row r="27" spans="1:13">
      <c r="A27" s="25" t="s">
        <v>470</v>
      </c>
      <c r="B27" s="26">
        <v>88176385</v>
      </c>
      <c r="C27" s="27"/>
      <c r="D27" s="26">
        <v>45180856</v>
      </c>
      <c r="E27" s="27"/>
      <c r="F27" s="26">
        <v>133357241</v>
      </c>
      <c r="G27" s="26">
        <v>26917666</v>
      </c>
      <c r="H27" s="26">
        <v>160274907</v>
      </c>
      <c r="I27" s="26">
        <v>24384028</v>
      </c>
      <c r="J27" s="27"/>
      <c r="K27" s="26">
        <v>24384028</v>
      </c>
      <c r="L27" s="26">
        <v>157741269</v>
      </c>
      <c r="M27" s="28">
        <v>184658935</v>
      </c>
    </row>
    <row r="28" spans="1:13">
      <c r="A28" s="25" t="s">
        <v>471</v>
      </c>
      <c r="B28" s="26">
        <v>90061869</v>
      </c>
      <c r="C28" s="27"/>
      <c r="D28" s="26">
        <v>52005350</v>
      </c>
      <c r="E28" s="27"/>
      <c r="F28" s="26">
        <v>142067219</v>
      </c>
      <c r="G28" s="26">
        <v>31201229</v>
      </c>
      <c r="H28" s="26">
        <v>173268448</v>
      </c>
      <c r="I28" s="26">
        <v>35466642</v>
      </c>
      <c r="J28" s="27"/>
      <c r="K28" s="26">
        <v>35466642</v>
      </c>
      <c r="L28" s="26">
        <v>177533861</v>
      </c>
      <c r="M28" s="28">
        <v>208735090</v>
      </c>
    </row>
    <row r="29" spans="1:13">
      <c r="A29" s="25" t="s">
        <v>472</v>
      </c>
      <c r="B29" s="26">
        <v>87431438</v>
      </c>
      <c r="C29" s="27"/>
      <c r="D29" s="26">
        <v>58139459</v>
      </c>
      <c r="E29" s="27"/>
      <c r="F29" s="26">
        <v>145570897</v>
      </c>
      <c r="G29" s="26">
        <v>32061691</v>
      </c>
      <c r="H29" s="26">
        <v>177632588</v>
      </c>
      <c r="I29" s="26">
        <v>48640243</v>
      </c>
      <c r="J29" s="27"/>
      <c r="K29" s="26">
        <v>48640243</v>
      </c>
      <c r="L29" s="26">
        <v>194211140</v>
      </c>
      <c r="M29" s="28">
        <v>226272831</v>
      </c>
    </row>
    <row r="30" spans="1:13">
      <c r="A30" s="25" t="s">
        <v>473</v>
      </c>
      <c r="B30" s="26">
        <v>108066351</v>
      </c>
      <c r="C30" s="27"/>
      <c r="D30" s="26">
        <v>66802821</v>
      </c>
      <c r="E30" s="27"/>
      <c r="F30" s="26">
        <v>174869172</v>
      </c>
      <c r="G30" s="26">
        <v>43426672</v>
      </c>
      <c r="H30" s="26">
        <v>218295844</v>
      </c>
      <c r="I30" s="26">
        <v>59015335</v>
      </c>
      <c r="J30" s="27"/>
      <c r="K30" s="26">
        <v>59015335</v>
      </c>
      <c r="L30" s="26">
        <v>233884507</v>
      </c>
      <c r="M30" s="28">
        <v>277311179</v>
      </c>
    </row>
    <row r="31" spans="1:13">
      <c r="A31" s="25" t="s">
        <v>474</v>
      </c>
      <c r="B31" s="26">
        <v>131341320</v>
      </c>
      <c r="C31" s="27"/>
      <c r="D31" s="26">
        <v>80586986</v>
      </c>
      <c r="E31" s="27"/>
      <c r="F31" s="26">
        <v>211928306</v>
      </c>
      <c r="G31" s="26">
        <v>50368781</v>
      </c>
      <c r="H31" s="26">
        <v>262297087</v>
      </c>
      <c r="I31" s="26">
        <v>66827982</v>
      </c>
      <c r="J31" s="27"/>
      <c r="K31" s="26">
        <v>66827982</v>
      </c>
      <c r="L31" s="26">
        <v>278756288</v>
      </c>
      <c r="M31" s="28">
        <v>329125069</v>
      </c>
    </row>
    <row r="32" spans="1:13">
      <c r="A32" s="52" t="s">
        <v>475</v>
      </c>
      <c r="B32" s="69">
        <v>149033245</v>
      </c>
      <c r="C32" s="70"/>
      <c r="D32" s="69">
        <v>107317318</v>
      </c>
      <c r="E32" s="70"/>
      <c r="F32" s="69">
        <v>256350563</v>
      </c>
      <c r="G32" s="69">
        <v>27490706</v>
      </c>
      <c r="H32" s="69">
        <v>283841269</v>
      </c>
      <c r="I32" s="69">
        <v>95244660</v>
      </c>
      <c r="J32" s="70"/>
      <c r="K32" s="69">
        <v>95244660</v>
      </c>
      <c r="L32" s="69">
        <v>351595223</v>
      </c>
      <c r="M32" s="71">
        <v>379085929</v>
      </c>
    </row>
    <row r="33" spans="1:15">
      <c r="A33" s="52" t="s">
        <v>476</v>
      </c>
      <c r="B33" s="69">
        <v>111077507</v>
      </c>
      <c r="C33" s="70"/>
      <c r="D33" s="69">
        <v>115201775</v>
      </c>
      <c r="E33" s="70"/>
      <c r="F33" s="69">
        <v>226279282</v>
      </c>
      <c r="G33" s="69">
        <v>8623582</v>
      </c>
      <c r="H33" s="69">
        <v>234902864</v>
      </c>
      <c r="I33" s="69">
        <v>111676421</v>
      </c>
      <c r="J33" s="70"/>
      <c r="K33" s="69">
        <v>111676421</v>
      </c>
      <c r="L33" s="69">
        <v>337955703</v>
      </c>
      <c r="M33" s="71">
        <v>346579285</v>
      </c>
    </row>
    <row r="34" spans="1:15">
      <c r="A34" s="52" t="s">
        <v>477</v>
      </c>
      <c r="B34" s="69">
        <v>118303375</v>
      </c>
      <c r="C34" s="70"/>
      <c r="D34" s="69">
        <v>127911837</v>
      </c>
      <c r="E34" s="70"/>
      <c r="F34" s="69">
        <v>246215212</v>
      </c>
      <c r="G34" s="69">
        <v>9832410</v>
      </c>
      <c r="H34" s="69">
        <v>256047622</v>
      </c>
      <c r="I34" s="69">
        <v>115025169</v>
      </c>
      <c r="J34" s="70"/>
      <c r="K34" s="69">
        <v>115025169</v>
      </c>
      <c r="L34" s="69">
        <v>361240381</v>
      </c>
      <c r="M34" s="71">
        <v>371072791</v>
      </c>
    </row>
    <row r="35" spans="1:15">
      <c r="A35" s="52" t="s">
        <v>478</v>
      </c>
      <c r="B35" s="69">
        <v>110425438</v>
      </c>
      <c r="C35" s="70"/>
      <c r="D35" s="69">
        <v>151125681</v>
      </c>
      <c r="E35" s="70"/>
      <c r="F35" s="69">
        <v>261551119</v>
      </c>
      <c r="G35" s="69">
        <v>9767502</v>
      </c>
      <c r="H35" s="69">
        <v>271318621</v>
      </c>
      <c r="I35" s="69">
        <v>129540759</v>
      </c>
      <c r="J35" s="70"/>
      <c r="K35" s="69">
        <v>129540759</v>
      </c>
      <c r="L35" s="69">
        <v>391091878</v>
      </c>
      <c r="M35" s="71">
        <v>400859380</v>
      </c>
    </row>
    <row r="36" spans="1:15">
      <c r="A36" s="52" t="s">
        <v>479</v>
      </c>
      <c r="B36" s="69">
        <v>101185503</v>
      </c>
      <c r="C36" s="70"/>
      <c r="D36" s="69">
        <v>166361113</v>
      </c>
      <c r="E36" s="70"/>
      <c r="F36" s="69">
        <v>267546616</v>
      </c>
      <c r="G36" s="69">
        <v>7088452</v>
      </c>
      <c r="H36" s="69">
        <v>274635068</v>
      </c>
      <c r="I36" s="69">
        <v>123418168</v>
      </c>
      <c r="J36" s="70"/>
      <c r="K36" s="69">
        <v>123418168</v>
      </c>
      <c r="L36" s="69">
        <v>390964784</v>
      </c>
      <c r="M36" s="71">
        <v>398053236</v>
      </c>
    </row>
    <row r="37" spans="1:15">
      <c r="A37" s="52" t="s">
        <v>480</v>
      </c>
      <c r="B37" s="69">
        <v>107903558</v>
      </c>
      <c r="C37" s="70"/>
      <c r="D37" s="69">
        <v>191043798</v>
      </c>
      <c r="E37" s="70"/>
      <c r="F37" s="69">
        <v>298947356</v>
      </c>
      <c r="G37" s="69">
        <v>10267063</v>
      </c>
      <c r="H37" s="69">
        <v>309214419</v>
      </c>
      <c r="I37" s="69">
        <v>129923272</v>
      </c>
      <c r="J37" s="70"/>
      <c r="K37" s="69">
        <v>129923272</v>
      </c>
      <c r="L37" s="69">
        <v>428870628</v>
      </c>
      <c r="M37" s="71">
        <v>439137691</v>
      </c>
    </row>
    <row r="38" spans="1:15">
      <c r="A38" s="52" t="s">
        <v>481</v>
      </c>
      <c r="B38" s="69">
        <v>139547856</v>
      </c>
      <c r="C38" s="70"/>
      <c r="D38" s="69">
        <v>239894493</v>
      </c>
      <c r="E38" s="70"/>
      <c r="F38" s="69">
        <v>379442349</v>
      </c>
      <c r="G38" s="69">
        <v>11377241</v>
      </c>
      <c r="H38" s="69">
        <v>390819590</v>
      </c>
      <c r="I38" s="69">
        <v>157957635</v>
      </c>
      <c r="J38" s="70"/>
      <c r="K38" s="69">
        <v>157957635</v>
      </c>
      <c r="L38" s="69">
        <v>537399984</v>
      </c>
      <c r="M38" s="71">
        <v>548777225</v>
      </c>
    </row>
    <row r="39" spans="1:15">
      <c r="A39" s="52" t="s">
        <v>482</v>
      </c>
      <c r="B39" s="69">
        <v>131773044</v>
      </c>
      <c r="C39" s="69">
        <v>11100973</v>
      </c>
      <c r="D39" s="69">
        <v>272707495</v>
      </c>
      <c r="E39" s="70"/>
      <c r="F39" s="69">
        <v>415581512</v>
      </c>
      <c r="G39" s="69">
        <v>14685428</v>
      </c>
      <c r="H39" s="69">
        <v>430266940</v>
      </c>
      <c r="I39" s="69">
        <v>170617530</v>
      </c>
      <c r="J39" s="69">
        <v>5882844</v>
      </c>
      <c r="K39" s="69">
        <v>176500374</v>
      </c>
      <c r="L39" s="69">
        <v>592081886</v>
      </c>
      <c r="M39" s="71">
        <v>606767314</v>
      </c>
    </row>
    <row r="40" spans="1:15">
      <c r="A40" s="52" t="s">
        <v>483</v>
      </c>
      <c r="B40" s="69">
        <v>114638367</v>
      </c>
      <c r="C40" s="69">
        <v>39276732</v>
      </c>
      <c r="D40" s="69">
        <v>317819660</v>
      </c>
      <c r="E40" s="70"/>
      <c r="F40" s="69">
        <v>471734759</v>
      </c>
      <c r="G40" s="69">
        <v>17490165</v>
      </c>
      <c r="H40" s="69">
        <v>489224924</v>
      </c>
      <c r="I40" s="69">
        <v>166043447</v>
      </c>
      <c r="J40" s="69">
        <v>19975026</v>
      </c>
      <c r="K40" s="69">
        <v>186018473</v>
      </c>
      <c r="L40" s="69">
        <v>657753232</v>
      </c>
      <c r="M40" s="71">
        <v>675243397</v>
      </c>
    </row>
    <row r="41" spans="1:15">
      <c r="A41" s="52" t="s">
        <v>484</v>
      </c>
      <c r="B41" s="69">
        <v>142439672</v>
      </c>
      <c r="C41" s="69">
        <v>43266712</v>
      </c>
      <c r="D41" s="69">
        <v>356213948</v>
      </c>
      <c r="E41" s="70"/>
      <c r="F41" s="69">
        <v>541920332</v>
      </c>
      <c r="G41" s="69">
        <v>17877162</v>
      </c>
      <c r="H41" s="69">
        <v>559797494</v>
      </c>
      <c r="I41" s="69">
        <v>201142242</v>
      </c>
      <c r="J41" s="69">
        <v>20208116</v>
      </c>
      <c r="K41" s="69">
        <v>221350358</v>
      </c>
      <c r="L41" s="69">
        <v>763270690</v>
      </c>
      <c r="M41" s="71">
        <v>781147852</v>
      </c>
    </row>
    <row r="42" spans="1:15">
      <c r="A42" s="52" t="s">
        <v>485</v>
      </c>
      <c r="B42" s="69">
        <v>138365148</v>
      </c>
      <c r="C42" s="69">
        <v>50172930</v>
      </c>
      <c r="D42" s="69">
        <v>408026507</v>
      </c>
      <c r="E42" s="70"/>
      <c r="F42" s="69">
        <v>596564585</v>
      </c>
      <c r="G42" s="69">
        <v>19258116</v>
      </c>
      <c r="H42" s="69">
        <v>615822701</v>
      </c>
      <c r="I42" s="69">
        <v>222286396</v>
      </c>
      <c r="J42" s="69">
        <v>20715057</v>
      </c>
      <c r="K42" s="69">
        <v>243001453</v>
      </c>
      <c r="L42" s="69">
        <v>839566038</v>
      </c>
      <c r="M42" s="71">
        <v>858824154</v>
      </c>
    </row>
    <row r="43" spans="1:15">
      <c r="A43" s="52" t="s">
        <v>486</v>
      </c>
      <c r="B43" s="69">
        <v>140571611</v>
      </c>
      <c r="C43" s="69">
        <v>59738152</v>
      </c>
      <c r="D43" s="69">
        <v>514236037</v>
      </c>
      <c r="E43" s="69">
        <v>11.6</v>
      </c>
      <c r="F43" s="69">
        <v>714545800</v>
      </c>
      <c r="G43" s="69">
        <v>23457302</v>
      </c>
      <c r="H43" s="26">
        <v>738003102</v>
      </c>
      <c r="I43" s="69">
        <v>167130307</v>
      </c>
      <c r="J43" s="69">
        <v>22048299</v>
      </c>
      <c r="K43" s="69">
        <v>189178606</v>
      </c>
      <c r="L43" s="69">
        <v>903724406</v>
      </c>
      <c r="M43" s="71">
        <v>927181708</v>
      </c>
    </row>
    <row r="44" spans="1:15">
      <c r="A44" s="52" t="s">
        <v>487</v>
      </c>
      <c r="B44" s="69">
        <v>111740361</v>
      </c>
      <c r="C44" s="69">
        <v>51574897</v>
      </c>
      <c r="D44" s="69">
        <v>747536316</v>
      </c>
      <c r="E44" s="26">
        <v>159418168</v>
      </c>
      <c r="F44" s="26">
        <v>910851574</v>
      </c>
      <c r="G44" s="69">
        <v>35612019</v>
      </c>
      <c r="H44" s="26">
        <v>946463593</v>
      </c>
      <c r="I44" s="69">
        <v>117938301</v>
      </c>
      <c r="J44" s="69">
        <v>18839286</v>
      </c>
      <c r="K44" s="69">
        <v>136777587</v>
      </c>
      <c r="L44" s="69">
        <v>1047629161</v>
      </c>
      <c r="M44" s="71">
        <v>1083241180</v>
      </c>
    </row>
    <row r="45" spans="1:15">
      <c r="A45" s="52" t="s">
        <v>488</v>
      </c>
      <c r="B45" s="69">
        <v>132040607</v>
      </c>
      <c r="C45" s="69">
        <v>63272252</v>
      </c>
      <c r="D45" s="69">
        <v>795027196</v>
      </c>
      <c r="E45" s="26">
        <v>138531290</v>
      </c>
      <c r="F45" s="26">
        <v>990340055</v>
      </c>
      <c r="G45" s="69">
        <v>33194842</v>
      </c>
      <c r="H45" s="26">
        <v>1023534897</v>
      </c>
      <c r="I45" s="69">
        <v>147704171</v>
      </c>
      <c r="J45" s="69">
        <v>20603194</v>
      </c>
      <c r="K45" s="69">
        <v>168307365</v>
      </c>
      <c r="L45" s="69">
        <v>1158647420</v>
      </c>
      <c r="M45" s="71">
        <v>1191842262</v>
      </c>
      <c r="O45" s="72"/>
    </row>
    <row r="46" spans="1:15">
      <c r="A46" s="52" t="s">
        <v>489</v>
      </c>
      <c r="B46" s="69">
        <v>170039203</v>
      </c>
      <c r="C46" s="69">
        <v>74757555</v>
      </c>
      <c r="D46" s="69">
        <v>890753297</v>
      </c>
      <c r="E46" s="26">
        <v>150064548</v>
      </c>
      <c r="F46" s="26">
        <v>1135550055</v>
      </c>
      <c r="G46" s="69">
        <v>43852385</v>
      </c>
      <c r="H46" s="26">
        <v>1179402440</v>
      </c>
      <c r="I46" s="69">
        <v>162587554</v>
      </c>
      <c r="J46" s="69">
        <v>22174539</v>
      </c>
      <c r="K46" s="69">
        <v>184762093</v>
      </c>
      <c r="L46" s="69">
        <v>1320312148</v>
      </c>
      <c r="M46" s="71">
        <v>1364164533</v>
      </c>
    </row>
    <row r="47" spans="1:15">
      <c r="A47" s="52" t="s">
        <v>490</v>
      </c>
      <c r="B47" s="69">
        <v>157783001</v>
      </c>
      <c r="C47" s="69">
        <v>342720328</v>
      </c>
      <c r="D47" s="69">
        <v>428743821</v>
      </c>
      <c r="E47" s="26">
        <v>580709870</v>
      </c>
      <c r="F47" s="26">
        <v>1094463443</v>
      </c>
      <c r="G47" s="69">
        <v>64798247</v>
      </c>
      <c r="H47" s="26">
        <v>1159261690</v>
      </c>
      <c r="I47" s="69">
        <v>132120868</v>
      </c>
      <c r="J47" s="69">
        <v>91672986</v>
      </c>
      <c r="K47" s="69">
        <v>223793854</v>
      </c>
      <c r="L47" s="69">
        <v>1318257297</v>
      </c>
      <c r="M47" s="71">
        <v>1383055544</v>
      </c>
    </row>
    <row r="48" spans="1:15">
      <c r="A48" s="50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47"/>
    </row>
    <row r="49" spans="1:13">
      <c r="A49" s="73" t="s">
        <v>547</v>
      </c>
      <c r="B49" s="74" t="s">
        <v>548</v>
      </c>
      <c r="C49" s="16"/>
      <c r="D49" s="16"/>
      <c r="E49" s="16"/>
      <c r="F49" s="16"/>
      <c r="G49" s="75" t="s">
        <v>493</v>
      </c>
      <c r="H49" s="55" t="s">
        <v>549</v>
      </c>
      <c r="I49" s="16"/>
      <c r="J49" s="16"/>
      <c r="K49" s="16"/>
      <c r="L49" s="16"/>
      <c r="M49" s="47"/>
    </row>
    <row r="50" spans="1:13">
      <c r="A50" s="50"/>
      <c r="B50" s="74" t="s">
        <v>550</v>
      </c>
      <c r="C50" s="16"/>
      <c r="D50" s="16"/>
      <c r="E50" s="16"/>
      <c r="F50" s="16"/>
      <c r="G50" s="16"/>
      <c r="H50" s="55" t="s">
        <v>551</v>
      </c>
      <c r="I50" s="16"/>
      <c r="J50" s="16"/>
      <c r="K50" s="16"/>
      <c r="L50" s="16"/>
      <c r="M50" s="47"/>
    </row>
    <row r="51" spans="1:13">
      <c r="A51" s="50"/>
      <c r="B51" s="55" t="s">
        <v>552</v>
      </c>
      <c r="C51" s="16"/>
      <c r="D51" s="16"/>
      <c r="E51" s="16"/>
      <c r="F51" s="16"/>
      <c r="G51" s="16"/>
      <c r="H51" s="55" t="s">
        <v>553</v>
      </c>
      <c r="I51" s="16"/>
      <c r="J51" s="16"/>
      <c r="K51" s="16"/>
      <c r="L51" s="16"/>
      <c r="M51" s="47"/>
    </row>
    <row r="52" spans="1:13">
      <c r="A52" s="76"/>
      <c r="B52" s="77" t="s">
        <v>554</v>
      </c>
      <c r="C52" s="58"/>
      <c r="D52" s="58"/>
      <c r="E52" s="58"/>
      <c r="F52" s="58"/>
      <c r="G52" s="58"/>
      <c r="H52" s="78" t="s">
        <v>555</v>
      </c>
      <c r="I52" s="58"/>
      <c r="J52" s="58"/>
      <c r="K52" s="58"/>
      <c r="L52" s="58"/>
      <c r="M52" s="79"/>
    </row>
    <row r="53" spans="1:13">
      <c r="A53" s="80" t="s">
        <v>532</v>
      </c>
      <c r="B53" s="11"/>
      <c r="C53" s="11"/>
      <c r="D53" s="11"/>
      <c r="E53" s="11"/>
      <c r="F53" s="11"/>
      <c r="G53" s="11"/>
      <c r="H53" s="11"/>
      <c r="I53" s="81"/>
      <c r="J53" s="11"/>
      <c r="K53" s="11"/>
      <c r="L53" s="20"/>
    </row>
    <row r="54" spans="1:13">
      <c r="A54" s="21"/>
      <c r="B54" s="82" t="s">
        <v>556</v>
      </c>
      <c r="C54" s="83" t="s">
        <v>557</v>
      </c>
      <c r="D54" s="83" t="s">
        <v>558</v>
      </c>
      <c r="E54" s="22" t="s">
        <v>559</v>
      </c>
      <c r="F54" s="83" t="s">
        <v>560</v>
      </c>
      <c r="G54" s="22" t="s">
        <v>561</v>
      </c>
      <c r="H54" s="22" t="s">
        <v>562</v>
      </c>
      <c r="I54" s="84" t="s">
        <v>427</v>
      </c>
      <c r="J54" s="22" t="s">
        <v>563</v>
      </c>
      <c r="K54" s="22" t="s">
        <v>427</v>
      </c>
      <c r="L54" s="13"/>
    </row>
    <row r="55" spans="1:13">
      <c r="A55" s="21"/>
      <c r="B55" s="14"/>
      <c r="C55" s="14"/>
      <c r="D55" s="14"/>
      <c r="E55" s="14"/>
      <c r="F55" s="14"/>
      <c r="G55" s="14"/>
      <c r="H55" s="14"/>
      <c r="I55" s="22" t="s">
        <v>564</v>
      </c>
      <c r="J55" s="22" t="s">
        <v>565</v>
      </c>
      <c r="K55" s="22" t="s">
        <v>566</v>
      </c>
      <c r="L55" s="85"/>
    </row>
    <row r="56" spans="1:13">
      <c r="A56" s="25" t="s">
        <v>506</v>
      </c>
      <c r="B56" s="26">
        <v>160765548</v>
      </c>
      <c r="C56" s="26">
        <v>36400482</v>
      </c>
      <c r="D56" s="26">
        <v>18911584</v>
      </c>
      <c r="E56" s="27">
        <v>216077614</v>
      </c>
      <c r="F56" s="26">
        <v>708413833</v>
      </c>
      <c r="G56" s="26">
        <v>195000082</v>
      </c>
      <c r="H56" s="26">
        <v>903413915</v>
      </c>
      <c r="I56" s="26">
        <v>1119491529</v>
      </c>
      <c r="J56" s="26">
        <v>100877826</v>
      </c>
      <c r="K56" s="26">
        <v>1220369355</v>
      </c>
      <c r="L56" s="59"/>
    </row>
    <row r="57" spans="1:13">
      <c r="A57" s="86" t="s">
        <v>507</v>
      </c>
      <c r="B57" s="27">
        <v>188270159.80000001</v>
      </c>
      <c r="C57" s="27">
        <v>65845465.630000003</v>
      </c>
      <c r="D57" s="27">
        <v>53077874.640000001</v>
      </c>
      <c r="E57" s="27">
        <v>307193500.06999999</v>
      </c>
      <c r="F57" s="27">
        <v>844972301</v>
      </c>
      <c r="G57" s="27">
        <v>251249539</v>
      </c>
      <c r="H57" s="26">
        <v>1096221840</v>
      </c>
      <c r="I57" s="26">
        <v>1403415340.0699999</v>
      </c>
      <c r="J57" s="27">
        <v>101552426</v>
      </c>
      <c r="K57" s="26">
        <v>1504967766.0699999</v>
      </c>
      <c r="L57" s="59"/>
    </row>
    <row r="58" spans="1:13">
      <c r="A58" s="86" t="s">
        <v>508</v>
      </c>
      <c r="B58" s="27">
        <v>224675364</v>
      </c>
      <c r="C58" s="27">
        <v>78832510</v>
      </c>
      <c r="D58" s="27">
        <v>63861452</v>
      </c>
      <c r="E58" s="27">
        <v>367369326</v>
      </c>
      <c r="F58" s="27">
        <v>1019651580</v>
      </c>
      <c r="G58" s="27">
        <v>297597894</v>
      </c>
      <c r="H58" s="26">
        <v>1317249474</v>
      </c>
      <c r="I58" s="26">
        <v>1684618800</v>
      </c>
      <c r="J58" s="27">
        <v>116696888</v>
      </c>
      <c r="K58" s="26">
        <v>1801315688</v>
      </c>
      <c r="L58" s="59"/>
    </row>
    <row r="59" spans="1:13">
      <c r="A59" s="86" t="s">
        <v>509</v>
      </c>
      <c r="B59" s="27">
        <v>290765883</v>
      </c>
      <c r="C59" s="27">
        <v>93406667.590000004</v>
      </c>
      <c r="D59" s="27">
        <v>38565.199999999997</v>
      </c>
      <c r="E59" s="27">
        <v>384211115.79000002</v>
      </c>
      <c r="F59" s="27">
        <v>1194999580</v>
      </c>
      <c r="G59" s="27">
        <v>302502892</v>
      </c>
      <c r="H59" s="26">
        <v>1497502472</v>
      </c>
      <c r="I59" s="26">
        <v>1881713587.79</v>
      </c>
      <c r="J59" s="27">
        <v>109621215</v>
      </c>
      <c r="K59" s="26">
        <v>1991334802.79</v>
      </c>
      <c r="L59" s="59"/>
    </row>
    <row r="60" spans="1:13">
      <c r="A60" s="86" t="s">
        <v>510</v>
      </c>
      <c r="B60" s="27">
        <v>343025066</v>
      </c>
      <c r="C60" s="27">
        <v>118655085</v>
      </c>
      <c r="D60" s="27">
        <v>785</v>
      </c>
      <c r="E60" s="27">
        <v>461680936</v>
      </c>
      <c r="F60" s="27">
        <v>1369432585</v>
      </c>
      <c r="G60" s="27">
        <v>360130508</v>
      </c>
      <c r="H60" s="26">
        <v>1729563093</v>
      </c>
      <c r="I60" s="26">
        <v>2191244029</v>
      </c>
      <c r="J60" s="27">
        <v>135473133</v>
      </c>
      <c r="K60" s="26">
        <v>2326717162</v>
      </c>
      <c r="L60" s="59"/>
    </row>
    <row r="61" spans="1:13">
      <c r="A61" s="86" t="s">
        <v>511</v>
      </c>
      <c r="B61" s="27">
        <v>392246135</v>
      </c>
      <c r="C61" s="27">
        <v>72831781</v>
      </c>
      <c r="D61" s="27">
        <v>210</v>
      </c>
      <c r="E61" s="27">
        <v>465078126</v>
      </c>
      <c r="F61" s="27">
        <v>1465657637</v>
      </c>
      <c r="G61" s="27">
        <v>401814359</v>
      </c>
      <c r="H61" s="26">
        <v>1867471996</v>
      </c>
      <c r="I61" s="26">
        <v>2332550122</v>
      </c>
      <c r="J61" s="27">
        <v>205545012</v>
      </c>
      <c r="K61" s="26">
        <v>2538095134</v>
      </c>
      <c r="L61" s="59"/>
    </row>
    <row r="62" spans="1:13">
      <c r="A62" s="86" t="s">
        <v>512</v>
      </c>
      <c r="B62" s="27">
        <v>411856192</v>
      </c>
      <c r="C62" s="27">
        <v>98613376</v>
      </c>
      <c r="D62" s="27">
        <v>465</v>
      </c>
      <c r="E62" s="27">
        <v>510470033</v>
      </c>
      <c r="F62" s="27">
        <v>1576058096</v>
      </c>
      <c r="G62" s="27">
        <v>439989321</v>
      </c>
      <c r="H62" s="26">
        <v>2016047417</v>
      </c>
      <c r="I62" s="26">
        <v>2526517450</v>
      </c>
      <c r="J62" s="27">
        <v>258950240</v>
      </c>
      <c r="K62" s="26">
        <v>2785467690</v>
      </c>
      <c r="L62" s="59"/>
    </row>
    <row r="63" spans="1:13">
      <c r="A63" s="86" t="s">
        <v>513</v>
      </c>
      <c r="B63" s="27">
        <v>469042094</v>
      </c>
      <c r="C63" s="27">
        <v>106618491</v>
      </c>
      <c r="D63" s="27">
        <v>0</v>
      </c>
      <c r="E63" s="27">
        <v>575660585</v>
      </c>
      <c r="F63" s="27">
        <v>1739535268</v>
      </c>
      <c r="G63" s="27">
        <v>467079112</v>
      </c>
      <c r="H63" s="26">
        <v>2206614380</v>
      </c>
      <c r="I63" s="26">
        <v>2782274965</v>
      </c>
      <c r="J63" s="27">
        <v>287469135</v>
      </c>
      <c r="K63" s="26">
        <v>3069744100</v>
      </c>
      <c r="L63" s="59"/>
    </row>
    <row r="64" spans="1:13">
      <c r="A64" s="86" t="s">
        <v>514</v>
      </c>
      <c r="B64" s="27">
        <v>521018128</v>
      </c>
      <c r="C64" s="27">
        <v>107012848</v>
      </c>
      <c r="D64" s="27">
        <v>0</v>
      </c>
      <c r="E64" s="27">
        <v>628030976</v>
      </c>
      <c r="F64" s="27">
        <v>2000636597</v>
      </c>
      <c r="G64" s="27">
        <v>547829734</v>
      </c>
      <c r="H64" s="26">
        <v>2548466331</v>
      </c>
      <c r="I64" s="26">
        <v>3176497307</v>
      </c>
      <c r="J64" s="27">
        <v>311727262</v>
      </c>
      <c r="K64" s="26">
        <v>3488224569</v>
      </c>
      <c r="L64" s="59"/>
    </row>
    <row r="65" spans="1:12">
      <c r="A65" s="87" t="s">
        <v>515</v>
      </c>
      <c r="B65" s="27">
        <v>662099200</v>
      </c>
      <c r="C65" s="27">
        <v>128173886</v>
      </c>
      <c r="D65" s="27"/>
      <c r="E65" s="27">
        <v>790273086</v>
      </c>
      <c r="F65" s="27">
        <v>2359650038</v>
      </c>
      <c r="G65" s="27">
        <v>660303947</v>
      </c>
      <c r="H65" s="26">
        <v>3019953985</v>
      </c>
      <c r="I65" s="26">
        <v>3810227071</v>
      </c>
      <c r="J65" s="27">
        <v>347901802</v>
      </c>
      <c r="K65" s="26">
        <v>4158128873</v>
      </c>
      <c r="L65" s="59"/>
    </row>
    <row r="66" spans="1:12">
      <c r="A66" s="87" t="s">
        <v>516</v>
      </c>
      <c r="B66" s="27">
        <v>691204687</v>
      </c>
      <c r="C66" s="27">
        <v>148498520</v>
      </c>
      <c r="D66" s="27"/>
      <c r="E66" s="27">
        <v>839703207</v>
      </c>
      <c r="F66" s="27">
        <v>2569555585</v>
      </c>
      <c r="G66" s="27">
        <v>778411796</v>
      </c>
      <c r="H66" s="26">
        <v>3347967381</v>
      </c>
      <c r="I66" s="26">
        <v>4187670588</v>
      </c>
      <c r="J66" s="27">
        <v>396386682</v>
      </c>
      <c r="K66" s="26">
        <v>4584057270</v>
      </c>
      <c r="L66" s="59"/>
    </row>
    <row r="67" spans="1:12">
      <c r="A67" s="87"/>
      <c r="B67" s="27"/>
      <c r="C67" s="27"/>
      <c r="D67" s="27"/>
      <c r="E67" s="27"/>
      <c r="F67" s="27"/>
      <c r="G67" s="27"/>
      <c r="H67" s="26"/>
      <c r="I67" s="26"/>
      <c r="J67" s="27"/>
      <c r="K67" s="26"/>
      <c r="L67" s="59"/>
    </row>
    <row r="68" spans="1:12">
      <c r="A68" s="88" t="s">
        <v>567</v>
      </c>
      <c r="B68" s="60"/>
      <c r="C68" s="60"/>
      <c r="D68" s="60"/>
      <c r="E68" s="60"/>
      <c r="F68" s="60"/>
      <c r="G68" s="60"/>
      <c r="H68" s="60"/>
      <c r="I68" s="60"/>
      <c r="J68" s="89" t="s">
        <v>536</v>
      </c>
      <c r="K68" s="60"/>
      <c r="L68" s="61"/>
    </row>
    <row r="69" spans="1:12">
      <c r="A69" s="21"/>
      <c r="B69" s="82" t="s">
        <v>556</v>
      </c>
      <c r="C69" s="83" t="s">
        <v>557</v>
      </c>
      <c r="D69" s="83" t="s">
        <v>558</v>
      </c>
      <c r="E69" s="22" t="s">
        <v>559</v>
      </c>
      <c r="F69" s="83" t="s">
        <v>560</v>
      </c>
      <c r="G69" s="22" t="s">
        <v>561</v>
      </c>
      <c r="H69" s="22" t="s">
        <v>562</v>
      </c>
      <c r="I69" s="90" t="s">
        <v>501</v>
      </c>
      <c r="J69" s="22" t="s">
        <v>427</v>
      </c>
      <c r="K69" s="22" t="s">
        <v>563</v>
      </c>
      <c r="L69" s="91" t="s">
        <v>427</v>
      </c>
    </row>
    <row r="70" spans="1:12">
      <c r="A70" s="21"/>
      <c r="B70" s="29"/>
      <c r="C70" s="92"/>
      <c r="D70" s="92"/>
      <c r="E70" s="29"/>
      <c r="F70" s="29"/>
      <c r="G70" s="29"/>
      <c r="H70" s="29"/>
      <c r="I70" s="90" t="s">
        <v>564</v>
      </c>
      <c r="J70" s="22" t="s">
        <v>568</v>
      </c>
      <c r="K70" s="22" t="s">
        <v>565</v>
      </c>
      <c r="L70" s="13"/>
    </row>
    <row r="71" spans="1:12">
      <c r="A71" s="25" t="s">
        <v>506</v>
      </c>
      <c r="B71" s="26">
        <v>128988053</v>
      </c>
      <c r="C71" s="26">
        <v>6043066</v>
      </c>
      <c r="D71" s="27"/>
      <c r="E71" s="26">
        <v>135031119</v>
      </c>
      <c r="F71" s="26">
        <v>173201117</v>
      </c>
      <c r="G71" s="27"/>
      <c r="H71" s="26">
        <v>173201117</v>
      </c>
      <c r="I71" s="27">
        <v>308232236</v>
      </c>
      <c r="J71" s="26">
        <v>1427723765</v>
      </c>
      <c r="K71" s="26">
        <v>100877826</v>
      </c>
      <c r="L71" s="28">
        <v>1528601591</v>
      </c>
    </row>
    <row r="72" spans="1:12">
      <c r="A72" s="86" t="s">
        <v>507</v>
      </c>
      <c r="B72" s="27">
        <v>162967769</v>
      </c>
      <c r="C72" s="27">
        <v>10202578</v>
      </c>
      <c r="D72" s="27"/>
      <c r="E72" s="26">
        <v>173170347</v>
      </c>
      <c r="F72" s="27">
        <v>186726902</v>
      </c>
      <c r="G72" s="27"/>
      <c r="H72" s="26">
        <v>186726902</v>
      </c>
      <c r="I72" s="27">
        <v>359897249</v>
      </c>
      <c r="J72" s="26">
        <v>1763312589.0699999</v>
      </c>
      <c r="K72" s="27">
        <v>101552426</v>
      </c>
      <c r="L72" s="28">
        <v>1864865015.0699999</v>
      </c>
    </row>
    <row r="73" spans="1:12">
      <c r="A73" s="86" t="s">
        <v>508</v>
      </c>
      <c r="B73" s="27">
        <v>183012475</v>
      </c>
      <c r="C73" s="27">
        <v>11074025</v>
      </c>
      <c r="D73" s="27"/>
      <c r="E73" s="26">
        <v>194086500</v>
      </c>
      <c r="F73" s="27">
        <v>201596301</v>
      </c>
      <c r="G73" s="27"/>
      <c r="H73" s="26">
        <v>201596301</v>
      </c>
      <c r="I73" s="27">
        <v>395682801</v>
      </c>
      <c r="J73" s="26">
        <v>2080301601</v>
      </c>
      <c r="K73" s="27">
        <v>116696888</v>
      </c>
      <c r="L73" s="28">
        <v>2196998489</v>
      </c>
    </row>
    <row r="74" spans="1:12">
      <c r="A74" s="86" t="s">
        <v>509</v>
      </c>
      <c r="B74" s="27">
        <v>218094751</v>
      </c>
      <c r="C74" s="27">
        <v>12207816</v>
      </c>
      <c r="D74" s="27"/>
      <c r="E74" s="26">
        <v>230302567</v>
      </c>
      <c r="F74" s="27">
        <v>214241512</v>
      </c>
      <c r="G74" s="27"/>
      <c r="H74" s="26">
        <v>214241512</v>
      </c>
      <c r="I74" s="27">
        <v>444544079</v>
      </c>
      <c r="J74" s="26">
        <v>2326257666.79</v>
      </c>
      <c r="K74" s="27">
        <v>109621215</v>
      </c>
      <c r="L74" s="28">
        <v>2435878881.79</v>
      </c>
    </row>
    <row r="75" spans="1:12">
      <c r="A75" s="86" t="s">
        <v>510</v>
      </c>
      <c r="B75" s="27">
        <v>237239817</v>
      </c>
      <c r="C75" s="27">
        <v>14278699</v>
      </c>
      <c r="D75" s="27"/>
      <c r="E75" s="26">
        <v>251518516</v>
      </c>
      <c r="F75" s="27">
        <v>226583554</v>
      </c>
      <c r="G75" s="27"/>
      <c r="H75" s="26">
        <v>226583554</v>
      </c>
      <c r="I75" s="27">
        <v>478102070</v>
      </c>
      <c r="J75" s="26">
        <v>2669346099</v>
      </c>
      <c r="K75" s="27">
        <v>135473133</v>
      </c>
      <c r="L75" s="28">
        <v>2804819232</v>
      </c>
    </row>
    <row r="76" spans="1:12">
      <c r="A76" s="86" t="s">
        <v>511</v>
      </c>
      <c r="B76" s="27">
        <v>269715066</v>
      </c>
      <c r="C76" s="27">
        <v>8375980</v>
      </c>
      <c r="D76" s="27"/>
      <c r="E76" s="26">
        <v>278091046</v>
      </c>
      <c r="F76" s="27">
        <v>252104590</v>
      </c>
      <c r="G76" s="27"/>
      <c r="H76" s="26">
        <v>252104590</v>
      </c>
      <c r="I76" s="27">
        <v>530195636</v>
      </c>
      <c r="J76" s="26">
        <v>2862745758</v>
      </c>
      <c r="K76" s="27">
        <v>205545012</v>
      </c>
      <c r="L76" s="28">
        <v>3068290770</v>
      </c>
    </row>
    <row r="77" spans="1:12">
      <c r="A77" s="86" t="s">
        <v>512</v>
      </c>
      <c r="B77" s="27">
        <v>281739252</v>
      </c>
      <c r="C77" s="27">
        <v>12625016</v>
      </c>
      <c r="D77" s="27"/>
      <c r="E77" s="26">
        <v>294364268</v>
      </c>
      <c r="F77" s="27">
        <v>276440026</v>
      </c>
      <c r="G77" s="27"/>
      <c r="H77" s="26">
        <v>276440026</v>
      </c>
      <c r="I77" s="27">
        <v>570804294</v>
      </c>
      <c r="J77" s="26">
        <v>3097321744</v>
      </c>
      <c r="K77" s="27">
        <v>258950240</v>
      </c>
      <c r="L77" s="28">
        <v>3356271984</v>
      </c>
    </row>
    <row r="78" spans="1:12">
      <c r="A78" s="86" t="s">
        <v>513</v>
      </c>
      <c r="B78" s="27">
        <v>305064052</v>
      </c>
      <c r="C78" s="27">
        <v>13155417</v>
      </c>
      <c r="D78" s="27"/>
      <c r="E78" s="26">
        <v>318219469</v>
      </c>
      <c r="F78" s="27">
        <v>283117963</v>
      </c>
      <c r="G78" s="27"/>
      <c r="H78" s="26">
        <v>283117963</v>
      </c>
      <c r="I78" s="27">
        <v>601337432</v>
      </c>
      <c r="J78" s="26">
        <v>3383612397</v>
      </c>
      <c r="K78" s="27">
        <v>287469135</v>
      </c>
      <c r="L78" s="28">
        <v>3671081532</v>
      </c>
    </row>
    <row r="79" spans="1:12">
      <c r="A79" s="86" t="s">
        <v>514</v>
      </c>
      <c r="B79" s="27">
        <v>333003549</v>
      </c>
      <c r="C79" s="27">
        <v>12584337</v>
      </c>
      <c r="D79" s="27"/>
      <c r="E79" s="26">
        <v>345587886</v>
      </c>
      <c r="F79" s="27">
        <v>306183001</v>
      </c>
      <c r="G79" s="27"/>
      <c r="H79" s="26">
        <v>306183001</v>
      </c>
      <c r="I79" s="27">
        <v>651770887</v>
      </c>
      <c r="J79" s="26">
        <v>3828268194</v>
      </c>
      <c r="K79" s="27">
        <v>311727262</v>
      </c>
      <c r="L79" s="28">
        <v>4139995456</v>
      </c>
    </row>
    <row r="80" spans="1:12">
      <c r="A80" s="87" t="s">
        <v>515</v>
      </c>
      <c r="B80" s="27">
        <v>392432536</v>
      </c>
      <c r="C80" s="27">
        <v>14353837</v>
      </c>
      <c r="D80" s="27"/>
      <c r="E80" s="26">
        <v>406786373</v>
      </c>
      <c r="F80" s="27">
        <v>337379028</v>
      </c>
      <c r="G80" s="27"/>
      <c r="H80" s="26">
        <v>337379028</v>
      </c>
      <c r="I80" s="27">
        <v>744165401</v>
      </c>
      <c r="J80" s="26">
        <v>4554392472</v>
      </c>
      <c r="K80" s="27">
        <v>347901802</v>
      </c>
      <c r="L80" s="28">
        <v>4902294274</v>
      </c>
    </row>
    <row r="81" spans="1:12">
      <c r="A81" s="87" t="s">
        <v>516</v>
      </c>
      <c r="B81" s="27">
        <v>426974621</v>
      </c>
      <c r="C81" s="27">
        <v>16864336</v>
      </c>
      <c r="D81" s="27"/>
      <c r="E81" s="26">
        <v>443838957</v>
      </c>
      <c r="F81" s="27">
        <v>362237529</v>
      </c>
      <c r="G81" s="27" t="s">
        <v>425</v>
      </c>
      <c r="H81" s="26">
        <v>362237529</v>
      </c>
      <c r="I81" s="27">
        <v>806076486</v>
      </c>
      <c r="J81" s="26">
        <v>4993747074</v>
      </c>
      <c r="K81" s="27">
        <v>396386682</v>
      </c>
      <c r="L81" s="28">
        <v>5390133756</v>
      </c>
    </row>
    <row r="82" spans="1:12">
      <c r="A82" s="87"/>
      <c r="B82" s="27"/>
      <c r="C82" s="27"/>
      <c r="D82" s="27"/>
      <c r="E82" s="26"/>
      <c r="F82" s="27"/>
      <c r="G82" s="27"/>
      <c r="H82" s="26"/>
      <c r="I82" s="27"/>
      <c r="J82" s="26"/>
      <c r="K82" s="27"/>
      <c r="L82" s="28"/>
    </row>
    <row r="83" spans="1:12">
      <c r="A83" s="32" t="s">
        <v>569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3"/>
    </row>
    <row r="84" spans="1:12">
      <c r="A84" s="25" t="s">
        <v>490</v>
      </c>
      <c r="B84" s="26">
        <v>12255895</v>
      </c>
      <c r="C84" s="14"/>
      <c r="D84" s="14"/>
      <c r="E84" s="14"/>
      <c r="F84" s="14"/>
      <c r="G84" s="14"/>
      <c r="H84" s="14"/>
      <c r="I84" s="14"/>
      <c r="J84" s="14"/>
      <c r="K84" s="14"/>
      <c r="L84" s="13"/>
    </row>
    <row r="85" spans="1:12">
      <c r="A85" s="25" t="s">
        <v>506</v>
      </c>
      <c r="B85" s="26">
        <v>14514725</v>
      </c>
      <c r="C85" s="14"/>
      <c r="D85" s="14"/>
      <c r="E85" s="14"/>
      <c r="F85" s="14"/>
      <c r="G85" s="14"/>
      <c r="H85" s="14"/>
      <c r="I85" s="14"/>
      <c r="J85" s="14"/>
      <c r="K85" s="14"/>
      <c r="L85" s="13"/>
    </row>
    <row r="86" spans="1:12">
      <c r="A86" s="86" t="s">
        <v>507</v>
      </c>
      <c r="B86" s="27">
        <v>16082654.84</v>
      </c>
      <c r="C86" s="14"/>
      <c r="D86" s="14"/>
      <c r="E86" s="14"/>
      <c r="F86" s="14"/>
      <c r="G86" s="14"/>
      <c r="H86" s="14"/>
      <c r="I86" s="14"/>
      <c r="J86" s="14"/>
      <c r="K86" s="14"/>
      <c r="L86" s="13"/>
    </row>
    <row r="87" spans="1:12">
      <c r="A87" s="86" t="s">
        <v>508</v>
      </c>
      <c r="B87" s="27">
        <v>16679933</v>
      </c>
      <c r="C87" s="14"/>
      <c r="D87" s="14"/>
      <c r="E87" s="14"/>
      <c r="F87" s="93" t="s">
        <v>570</v>
      </c>
      <c r="G87" s="14"/>
      <c r="H87" s="14"/>
      <c r="I87" s="14"/>
      <c r="J87" s="14"/>
      <c r="K87" s="14"/>
      <c r="L87" s="13"/>
    </row>
    <row r="88" spans="1:12">
      <c r="A88" s="86" t="s">
        <v>509</v>
      </c>
      <c r="B88" s="27">
        <v>15674642.98</v>
      </c>
      <c r="C88" s="14"/>
      <c r="D88" s="14"/>
      <c r="E88" s="14"/>
      <c r="F88" s="14" t="s">
        <v>571</v>
      </c>
      <c r="G88" s="14"/>
      <c r="H88" s="14"/>
      <c r="I88" s="14"/>
      <c r="J88" s="14"/>
      <c r="K88" s="14"/>
      <c r="L88" s="13"/>
    </row>
    <row r="89" spans="1:12">
      <c r="A89" s="86" t="s">
        <v>510</v>
      </c>
      <c r="B89" s="27">
        <v>16202097.720000001</v>
      </c>
      <c r="C89" s="14"/>
      <c r="D89" s="14"/>
      <c r="E89" s="14"/>
      <c r="F89" s="14"/>
      <c r="G89" s="14"/>
      <c r="H89" s="14"/>
      <c r="I89" s="14"/>
      <c r="J89" s="14"/>
      <c r="K89" s="14"/>
      <c r="L89" s="13"/>
    </row>
    <row r="90" spans="1:12">
      <c r="A90" s="86" t="s">
        <v>511</v>
      </c>
      <c r="B90" s="27">
        <v>15769173</v>
      </c>
      <c r="C90" s="14"/>
      <c r="D90" s="14"/>
      <c r="E90" s="14"/>
      <c r="F90" s="14"/>
      <c r="G90" s="14"/>
      <c r="H90" s="14"/>
      <c r="I90" s="14"/>
      <c r="J90" s="14"/>
      <c r="K90" s="14"/>
      <c r="L90" s="13"/>
    </row>
    <row r="91" spans="1:12">
      <c r="A91" s="86" t="s">
        <v>512</v>
      </c>
      <c r="B91" s="27">
        <v>14953823</v>
      </c>
      <c r="C91" s="14"/>
      <c r="D91" s="14"/>
      <c r="E91" s="14"/>
      <c r="F91" s="14"/>
      <c r="G91" s="14"/>
      <c r="H91" s="14"/>
      <c r="I91" s="14"/>
      <c r="J91" s="14"/>
      <c r="K91" s="14"/>
      <c r="L91" s="13"/>
    </row>
    <row r="92" spans="1:12">
      <c r="A92" s="86" t="s">
        <v>513</v>
      </c>
      <c r="B92" s="27">
        <v>13370491</v>
      </c>
      <c r="C92" s="14"/>
      <c r="D92" s="14"/>
      <c r="E92" s="14"/>
      <c r="F92" s="14"/>
      <c r="G92" s="14"/>
      <c r="H92" s="14"/>
      <c r="I92" s="14"/>
      <c r="J92" s="14"/>
      <c r="K92" s="14"/>
      <c r="L92" s="13"/>
    </row>
    <row r="93" spans="1:12">
      <c r="A93" s="86" t="s">
        <v>514</v>
      </c>
      <c r="B93" s="27">
        <v>10754395.32</v>
      </c>
      <c r="C93" s="14"/>
      <c r="D93" s="14"/>
      <c r="E93" s="14"/>
      <c r="F93" s="14"/>
      <c r="G93" s="14"/>
      <c r="H93" s="14"/>
      <c r="I93" s="14"/>
      <c r="J93" s="14"/>
      <c r="K93" s="14"/>
      <c r="L93" s="13"/>
    </row>
    <row r="94" spans="1:12">
      <c r="A94" s="21" t="s">
        <v>515</v>
      </c>
      <c r="B94" s="27">
        <v>10343534</v>
      </c>
      <c r="C94" s="14"/>
      <c r="D94" s="14"/>
      <c r="E94" s="14"/>
      <c r="F94" s="14"/>
      <c r="G94" s="14"/>
      <c r="H94" s="14"/>
      <c r="I94" s="14"/>
      <c r="J94" s="14"/>
      <c r="K94" s="14"/>
      <c r="L94" s="13"/>
    </row>
    <row r="95" spans="1:12">
      <c r="A95" s="94" t="s">
        <v>516</v>
      </c>
      <c r="B95" s="95">
        <v>9803682</v>
      </c>
      <c r="C95" s="96"/>
      <c r="D95" s="96"/>
      <c r="E95" s="96"/>
      <c r="F95" s="96"/>
      <c r="G95" s="96"/>
      <c r="H95" s="96"/>
      <c r="I95" s="96"/>
      <c r="J95" s="96"/>
      <c r="K95" s="96"/>
      <c r="L95" s="30"/>
    </row>
    <row r="96" spans="1:12">
      <c r="A96" s="80" t="s">
        <v>532</v>
      </c>
      <c r="B96" s="11"/>
      <c r="C96" s="11"/>
      <c r="D96" s="11"/>
      <c r="E96" s="11"/>
      <c r="F96" s="11"/>
      <c r="G96" s="11"/>
      <c r="H96" s="11"/>
      <c r="I96" s="81"/>
      <c r="J96" s="11"/>
      <c r="K96" s="11"/>
      <c r="L96" s="20"/>
    </row>
    <row r="97" spans="1:12">
      <c r="A97" s="21"/>
      <c r="B97" s="82" t="s">
        <v>556</v>
      </c>
      <c r="C97" s="83" t="s">
        <v>557</v>
      </c>
      <c r="D97" s="83" t="s">
        <v>558</v>
      </c>
      <c r="E97" s="22" t="s">
        <v>559</v>
      </c>
      <c r="F97" s="83" t="s">
        <v>560</v>
      </c>
      <c r="G97" s="22" t="s">
        <v>561</v>
      </c>
      <c r="H97" s="22" t="s">
        <v>562</v>
      </c>
      <c r="I97" s="84" t="s">
        <v>427</v>
      </c>
      <c r="J97" s="22" t="s">
        <v>563</v>
      </c>
      <c r="K97" s="22" t="s">
        <v>427</v>
      </c>
      <c r="L97" s="59"/>
    </row>
    <row r="98" spans="1:12">
      <c r="A98" s="21"/>
      <c r="B98" s="14"/>
      <c r="C98" s="14"/>
      <c r="D98" s="14"/>
      <c r="E98" s="14"/>
      <c r="F98" s="14"/>
      <c r="G98" s="14"/>
      <c r="H98" s="14"/>
      <c r="I98" s="22" t="s">
        <v>564</v>
      </c>
      <c r="J98" s="22" t="s">
        <v>565</v>
      </c>
      <c r="K98" s="22" t="s">
        <v>566</v>
      </c>
      <c r="L98" s="59"/>
    </row>
    <row r="99" spans="1:12">
      <c r="A99" s="87" t="s">
        <v>517</v>
      </c>
      <c r="B99" s="110">
        <v>747049026</v>
      </c>
      <c r="C99" s="110">
        <v>169693390</v>
      </c>
      <c r="D99" s="110"/>
      <c r="E99" s="110">
        <v>916742416</v>
      </c>
      <c r="F99" s="110">
        <v>2741874040</v>
      </c>
      <c r="G99" s="110">
        <v>907119434</v>
      </c>
      <c r="H99" s="112">
        <v>3648993474</v>
      </c>
      <c r="I99" s="112">
        <v>4565735890</v>
      </c>
      <c r="J99" s="110">
        <v>477352298</v>
      </c>
      <c r="K99" s="112">
        <v>5043088188</v>
      </c>
      <c r="L99" s="59"/>
    </row>
    <row r="100" spans="1:12">
      <c r="A100" s="87" t="s">
        <v>518</v>
      </c>
      <c r="B100" s="110">
        <v>824130608</v>
      </c>
      <c r="C100" s="110">
        <v>190682979</v>
      </c>
      <c r="D100" s="110"/>
      <c r="E100" s="110">
        <v>1014813587</v>
      </c>
      <c r="F100" s="110">
        <v>2972331634</v>
      </c>
      <c r="G100" s="110">
        <v>1004522779</v>
      </c>
      <c r="H100" s="112">
        <v>3976854413</v>
      </c>
      <c r="I100" s="112">
        <v>4991668000</v>
      </c>
      <c r="J100" s="110">
        <v>570500000</v>
      </c>
      <c r="K100" s="112">
        <v>5562168000</v>
      </c>
      <c r="L100" s="59"/>
    </row>
    <row r="101" spans="1:12">
      <c r="A101" s="87" t="s">
        <v>519</v>
      </c>
      <c r="B101" s="110">
        <v>850690906</v>
      </c>
      <c r="C101" s="110">
        <v>222668220</v>
      </c>
      <c r="D101" s="110"/>
      <c r="E101" s="110">
        <v>1073359125</v>
      </c>
      <c r="F101" s="110">
        <v>3077033801</v>
      </c>
      <c r="G101" s="110">
        <v>1145497231</v>
      </c>
      <c r="H101" s="112">
        <v>4222531032</v>
      </c>
      <c r="I101" s="112">
        <v>5295890157</v>
      </c>
      <c r="J101" s="110">
        <v>668500000</v>
      </c>
      <c r="K101" s="112">
        <v>5964390157</v>
      </c>
      <c r="L101" s="59"/>
    </row>
    <row r="102" spans="1:12">
      <c r="A102" s="87" t="s">
        <v>520</v>
      </c>
      <c r="B102" s="110">
        <v>850095680</v>
      </c>
      <c r="C102" s="110">
        <v>216246563</v>
      </c>
      <c r="D102" s="110"/>
      <c r="E102" s="110">
        <v>1066342242</v>
      </c>
      <c r="F102" s="110">
        <v>3145480431</v>
      </c>
      <c r="G102" s="110">
        <v>1172502111</v>
      </c>
      <c r="H102" s="112">
        <v>4317982542</v>
      </c>
      <c r="I102" s="112">
        <v>5384324784</v>
      </c>
      <c r="J102" s="110">
        <v>764000000</v>
      </c>
      <c r="K102" s="112">
        <v>6148324784</v>
      </c>
      <c r="L102" s="59"/>
    </row>
    <row r="103" spans="1:12">
      <c r="A103" s="87" t="s">
        <v>521</v>
      </c>
      <c r="B103" s="110">
        <v>890275535.78999996</v>
      </c>
      <c r="C103" s="110">
        <v>174127771.19</v>
      </c>
      <c r="D103" s="110"/>
      <c r="E103" s="110">
        <v>1064403306.98</v>
      </c>
      <c r="F103" s="110">
        <v>3333875948.7800002</v>
      </c>
      <c r="G103" s="110">
        <v>1067478074.09</v>
      </c>
      <c r="H103" s="112">
        <v>4401354022.8699999</v>
      </c>
      <c r="I103" s="112">
        <v>5465757329.8500004</v>
      </c>
      <c r="J103" s="110">
        <v>886500000</v>
      </c>
      <c r="K103" s="112">
        <v>6352257329.8500004</v>
      </c>
      <c r="L103" s="59"/>
    </row>
    <row r="104" spans="1:12">
      <c r="A104" s="87" t="s">
        <v>522</v>
      </c>
      <c r="B104" s="110">
        <v>1039451748.84</v>
      </c>
      <c r="C104" s="110">
        <v>173499549.87</v>
      </c>
      <c r="D104" s="110"/>
      <c r="E104" s="110">
        <v>1212951298.71</v>
      </c>
      <c r="F104" s="110">
        <v>3561294282.75</v>
      </c>
      <c r="G104" s="110">
        <v>1137925393</v>
      </c>
      <c r="H104" s="112">
        <v>4699219675.75</v>
      </c>
      <c r="I104" s="112">
        <v>5912170974.46</v>
      </c>
      <c r="J104" s="121">
        <v>975500000</v>
      </c>
      <c r="K104" s="112">
        <v>6887670974.46</v>
      </c>
      <c r="L104" s="59"/>
    </row>
    <row r="105" spans="1:12">
      <c r="A105" s="87" t="s">
        <v>572</v>
      </c>
      <c r="B105" s="110">
        <v>1220279806.1300001</v>
      </c>
      <c r="C105" s="110">
        <v>217487483.41</v>
      </c>
      <c r="D105" s="110"/>
      <c r="E105" s="110">
        <v>1437767289.5400002</v>
      </c>
      <c r="F105" s="110">
        <v>3909584009.6599998</v>
      </c>
      <c r="G105" s="110">
        <v>1216050240.8</v>
      </c>
      <c r="H105" s="112">
        <v>5125634250.46</v>
      </c>
      <c r="I105" s="112">
        <v>6563401540</v>
      </c>
      <c r="J105" s="110">
        <v>1081400000</v>
      </c>
      <c r="K105" s="112">
        <v>7644801540</v>
      </c>
      <c r="L105" s="59"/>
    </row>
    <row r="106" spans="1:12">
      <c r="A106" s="87" t="s">
        <v>573</v>
      </c>
      <c r="B106" s="110">
        <v>1339182209.96</v>
      </c>
      <c r="C106" s="110">
        <v>199599002.37</v>
      </c>
      <c r="D106" s="110"/>
      <c r="E106" s="110">
        <v>1538781212.3299999</v>
      </c>
      <c r="F106" s="110">
        <v>4220391340.5300002</v>
      </c>
      <c r="G106" s="110">
        <v>1259719602.04</v>
      </c>
      <c r="H106" s="112">
        <v>5480110942.5699997</v>
      </c>
      <c r="I106" s="112">
        <v>7018892154.8999996</v>
      </c>
      <c r="J106" s="110">
        <v>1232400000</v>
      </c>
      <c r="K106" s="112">
        <v>8251292154.8999996</v>
      </c>
      <c r="L106" s="59"/>
    </row>
    <row r="107" spans="1:12">
      <c r="A107" s="87" t="s">
        <v>525</v>
      </c>
      <c r="B107" s="110">
        <v>1412781351.73</v>
      </c>
      <c r="C107" s="110">
        <v>211944918.28999999</v>
      </c>
      <c r="D107" s="110"/>
      <c r="E107" s="110">
        <v>1624726270.02</v>
      </c>
      <c r="F107" s="110">
        <v>4367739897.5500002</v>
      </c>
      <c r="G107" s="110">
        <v>1330682635.74</v>
      </c>
      <c r="H107" s="112">
        <v>5698422533.29</v>
      </c>
      <c r="I107" s="112">
        <v>7323148803.3099995</v>
      </c>
      <c r="J107" s="110">
        <v>1335500000</v>
      </c>
      <c r="K107" s="112">
        <v>8658648803.3099995</v>
      </c>
      <c r="L107" s="59"/>
    </row>
    <row r="108" spans="1:12">
      <c r="A108" s="87" t="s">
        <v>526</v>
      </c>
      <c r="B108" s="110">
        <v>1453773279.5999999</v>
      </c>
      <c r="C108" s="110">
        <v>208167008.5</v>
      </c>
      <c r="D108" s="110"/>
      <c r="E108" s="110">
        <v>1661940288.0999999</v>
      </c>
      <c r="F108" s="110">
        <v>4476104434.7399998</v>
      </c>
      <c r="G108" s="110">
        <v>1390159396.3299999</v>
      </c>
      <c r="H108" s="112">
        <v>5866263831.0699997</v>
      </c>
      <c r="I108" s="112">
        <v>7528204119.1700001</v>
      </c>
      <c r="J108" s="110">
        <v>1473700000</v>
      </c>
      <c r="K108" s="112">
        <v>9001904119.1700001</v>
      </c>
      <c r="L108" s="59"/>
    </row>
    <row r="109" spans="1:12">
      <c r="A109" s="87" t="s">
        <v>33</v>
      </c>
      <c r="B109" s="110">
        <v>1339654101.8299999</v>
      </c>
      <c r="C109" s="110">
        <v>169213843.56</v>
      </c>
      <c r="D109" s="110"/>
      <c r="E109" s="110">
        <v>1508867945.3899999</v>
      </c>
      <c r="F109" s="110">
        <v>4209086580.9200001</v>
      </c>
      <c r="G109" s="110">
        <v>1351536397.9200001</v>
      </c>
      <c r="H109" s="112">
        <v>5560622978.8400002</v>
      </c>
      <c r="I109" s="112">
        <v>7069490924.2299995</v>
      </c>
      <c r="J109" s="110">
        <v>1812600000</v>
      </c>
      <c r="K109" s="112">
        <v>8882090924.2299995</v>
      </c>
      <c r="L109" s="59"/>
    </row>
    <row r="110" spans="1:12">
      <c r="A110" s="87"/>
      <c r="B110" s="27"/>
      <c r="C110" s="27"/>
      <c r="D110" s="27"/>
      <c r="E110" s="27"/>
      <c r="F110" s="27"/>
      <c r="G110" s="27"/>
      <c r="H110" s="26"/>
      <c r="I110" s="26"/>
      <c r="J110" s="27"/>
      <c r="K110" s="26"/>
      <c r="L110" s="59"/>
    </row>
    <row r="111" spans="1:12">
      <c r="A111" s="88" t="s">
        <v>567</v>
      </c>
      <c r="B111" s="60"/>
      <c r="C111" s="60"/>
      <c r="D111" s="60"/>
      <c r="E111" s="60"/>
      <c r="F111" s="60"/>
      <c r="G111" s="60"/>
      <c r="H111" s="60"/>
      <c r="I111" s="60"/>
      <c r="J111" s="98" t="s">
        <v>536</v>
      </c>
      <c r="K111" s="60"/>
      <c r="L111" s="91" t="s">
        <v>427</v>
      </c>
    </row>
    <row r="112" spans="1:12">
      <c r="A112" s="21"/>
      <c r="B112" s="82" t="s">
        <v>556</v>
      </c>
      <c r="C112" s="83" t="s">
        <v>557</v>
      </c>
      <c r="D112" s="83" t="s">
        <v>558</v>
      </c>
      <c r="E112" s="22" t="s">
        <v>559</v>
      </c>
      <c r="F112" s="83" t="s">
        <v>560</v>
      </c>
      <c r="G112" s="22" t="s">
        <v>561</v>
      </c>
      <c r="H112" s="22" t="s">
        <v>562</v>
      </c>
      <c r="I112" s="90" t="s">
        <v>501</v>
      </c>
      <c r="J112" s="22" t="s">
        <v>427</v>
      </c>
      <c r="K112" s="22" t="s">
        <v>563</v>
      </c>
      <c r="L112" s="13"/>
    </row>
    <row r="113" spans="1:14">
      <c r="A113" s="21"/>
      <c r="B113" s="29"/>
      <c r="C113" s="92"/>
      <c r="D113" s="92"/>
      <c r="E113" s="29"/>
      <c r="F113" s="29"/>
      <c r="G113" s="29"/>
      <c r="H113" s="29"/>
      <c r="I113" s="90" t="s">
        <v>564</v>
      </c>
      <c r="J113" s="22" t="s">
        <v>568</v>
      </c>
      <c r="K113" s="22" t="s">
        <v>565</v>
      </c>
      <c r="L113" s="99"/>
    </row>
    <row r="114" spans="1:14">
      <c r="A114" s="87" t="s">
        <v>517</v>
      </c>
      <c r="B114" s="117">
        <v>470306937.30000001</v>
      </c>
      <c r="C114" s="117">
        <v>18698098.899999999</v>
      </c>
      <c r="D114" s="117"/>
      <c r="E114" s="117">
        <v>489005036.19999999</v>
      </c>
      <c r="F114" s="117">
        <v>370426183.10000002</v>
      </c>
      <c r="G114" s="120" t="s">
        <v>646</v>
      </c>
      <c r="H114" s="117">
        <v>370426183.10000002</v>
      </c>
      <c r="I114" s="117">
        <v>859431219.29999995</v>
      </c>
      <c r="J114" s="114">
        <v>5425167109.3000002</v>
      </c>
      <c r="K114" s="117">
        <v>477352298</v>
      </c>
      <c r="L114" s="119">
        <v>5902519407.3000002</v>
      </c>
    </row>
    <row r="115" spans="1:14">
      <c r="A115" s="87" t="s">
        <v>518</v>
      </c>
      <c r="B115" s="117">
        <v>524763848</v>
      </c>
      <c r="C115" s="117">
        <v>20538514</v>
      </c>
      <c r="D115" s="117"/>
      <c r="E115" s="114">
        <v>545302362</v>
      </c>
      <c r="F115" s="117">
        <v>392513143</v>
      </c>
      <c r="G115" s="120" t="s">
        <v>646</v>
      </c>
      <c r="H115" s="117">
        <v>392513143</v>
      </c>
      <c r="I115" s="117">
        <v>937815505</v>
      </c>
      <c r="J115" s="114">
        <v>5929483505</v>
      </c>
      <c r="K115" s="117">
        <v>570500000</v>
      </c>
      <c r="L115" s="119">
        <v>6499983505</v>
      </c>
    </row>
    <row r="116" spans="1:14">
      <c r="A116" s="87" t="s">
        <v>519</v>
      </c>
      <c r="B116" s="117">
        <v>572963103</v>
      </c>
      <c r="C116" s="117">
        <v>23742733</v>
      </c>
      <c r="D116" s="117"/>
      <c r="E116" s="117">
        <v>596705836</v>
      </c>
      <c r="F116" s="117">
        <v>443930641</v>
      </c>
      <c r="G116" s="120" t="s">
        <v>646</v>
      </c>
      <c r="H116" s="117">
        <v>443930641</v>
      </c>
      <c r="I116" s="117">
        <v>1040636477</v>
      </c>
      <c r="J116" s="114">
        <v>6336526634</v>
      </c>
      <c r="K116" s="117">
        <v>668500000</v>
      </c>
      <c r="L116" s="119">
        <v>7005026634</v>
      </c>
    </row>
    <row r="117" spans="1:14">
      <c r="A117" s="87" t="s">
        <v>520</v>
      </c>
      <c r="B117" s="117">
        <v>606897345</v>
      </c>
      <c r="C117" s="117">
        <v>27199070</v>
      </c>
      <c r="D117" s="117"/>
      <c r="E117" s="114">
        <v>634096415</v>
      </c>
      <c r="F117" s="117">
        <v>489173277</v>
      </c>
      <c r="G117" s="120" t="s">
        <v>646</v>
      </c>
      <c r="H117" s="117">
        <v>489173277</v>
      </c>
      <c r="I117" s="117">
        <v>1123269692</v>
      </c>
      <c r="J117" s="114">
        <v>6507594476</v>
      </c>
      <c r="K117" s="117">
        <v>764000000</v>
      </c>
      <c r="L117" s="119">
        <v>7271594476</v>
      </c>
    </row>
    <row r="118" spans="1:14">
      <c r="A118" s="87" t="s">
        <v>521</v>
      </c>
      <c r="B118" s="117">
        <v>596483265.64999998</v>
      </c>
      <c r="C118" s="117">
        <v>22154622</v>
      </c>
      <c r="D118" s="117"/>
      <c r="E118" s="114">
        <v>618637887.64999998</v>
      </c>
      <c r="F118" s="117">
        <v>532682971.5</v>
      </c>
      <c r="G118" s="120" t="s">
        <v>646</v>
      </c>
      <c r="H118" s="117">
        <v>532682971.5</v>
      </c>
      <c r="I118" s="117">
        <v>1151320859.1500001</v>
      </c>
      <c r="J118" s="114">
        <v>6617078189</v>
      </c>
      <c r="K118" s="117">
        <v>886500000</v>
      </c>
      <c r="L118" s="119">
        <v>7503578189</v>
      </c>
    </row>
    <row r="119" spans="1:14">
      <c r="A119" s="87" t="s">
        <v>522</v>
      </c>
      <c r="B119" s="117">
        <v>607183393.16999996</v>
      </c>
      <c r="C119" s="117">
        <v>22323023.699999999</v>
      </c>
      <c r="D119" s="117"/>
      <c r="E119" s="114">
        <v>629506416.87</v>
      </c>
      <c r="F119" s="117">
        <v>559962882.88</v>
      </c>
      <c r="G119" s="120" t="s">
        <v>646</v>
      </c>
      <c r="H119" s="117">
        <v>559962882.88</v>
      </c>
      <c r="I119" s="117">
        <v>1189469299.75</v>
      </c>
      <c r="J119" s="114">
        <v>7101640274.21</v>
      </c>
      <c r="K119" s="117">
        <v>975500000</v>
      </c>
      <c r="L119" s="119">
        <v>8077140274.21</v>
      </c>
    </row>
    <row r="120" spans="1:14">
      <c r="A120" s="87" t="s">
        <v>572</v>
      </c>
      <c r="B120" s="117">
        <v>663449571.46000004</v>
      </c>
      <c r="C120" s="117">
        <v>27928828.600000001</v>
      </c>
      <c r="D120" s="117"/>
      <c r="E120" s="117">
        <v>691378400.06000006</v>
      </c>
      <c r="F120" s="117">
        <v>617378323</v>
      </c>
      <c r="G120" s="120" t="s">
        <v>646</v>
      </c>
      <c r="H120" s="114">
        <v>617378323</v>
      </c>
      <c r="I120" s="117">
        <v>1308756723.0599999</v>
      </c>
      <c r="J120" s="114">
        <v>7872158263.0599995</v>
      </c>
      <c r="K120" s="117">
        <v>1081400000</v>
      </c>
      <c r="L120" s="119">
        <v>8953558263.0599995</v>
      </c>
    </row>
    <row r="121" spans="1:14">
      <c r="A121" s="87" t="s">
        <v>573</v>
      </c>
      <c r="B121" s="117">
        <v>701961714.41999996</v>
      </c>
      <c r="C121" s="117">
        <v>25253391.399999999</v>
      </c>
      <c r="D121" s="117"/>
      <c r="E121" s="117">
        <v>727215105.81999993</v>
      </c>
      <c r="F121" s="117">
        <v>656949637.51999998</v>
      </c>
      <c r="G121" s="120" t="s">
        <v>646</v>
      </c>
      <c r="H121" s="114">
        <v>656949637.51999998</v>
      </c>
      <c r="I121" s="117">
        <v>1384164743.3399999</v>
      </c>
      <c r="J121" s="114">
        <v>8403056898.2399998</v>
      </c>
      <c r="K121" s="117">
        <v>1232400000</v>
      </c>
      <c r="L121" s="119">
        <v>9635456898.2399998</v>
      </c>
    </row>
    <row r="122" spans="1:14">
      <c r="A122" s="87" t="s">
        <v>525</v>
      </c>
      <c r="B122" s="117">
        <v>707968005.63</v>
      </c>
      <c r="C122" s="117">
        <v>26706261.800000001</v>
      </c>
      <c r="D122" s="117"/>
      <c r="E122" s="117">
        <v>734674267.42999995</v>
      </c>
      <c r="F122" s="117">
        <v>689108592.32000005</v>
      </c>
      <c r="G122" s="120" t="s">
        <v>646</v>
      </c>
      <c r="H122" s="114">
        <v>689108592.32000005</v>
      </c>
      <c r="I122" s="117">
        <v>1423782859.75</v>
      </c>
      <c r="J122" s="114">
        <v>8746931663.0599995</v>
      </c>
      <c r="K122" s="117">
        <v>1335500000</v>
      </c>
      <c r="L122" s="119">
        <v>10082431663.059999</v>
      </c>
    </row>
    <row r="123" spans="1:14">
      <c r="A123" s="87" t="s">
        <v>526</v>
      </c>
      <c r="B123" s="117">
        <v>735994338.55999994</v>
      </c>
      <c r="C123" s="117">
        <v>27003502</v>
      </c>
      <c r="D123" s="117"/>
      <c r="E123" s="117">
        <v>762997840.55999994</v>
      </c>
      <c r="F123" s="117">
        <v>742139779.20000005</v>
      </c>
      <c r="G123" s="120" t="s">
        <v>646</v>
      </c>
      <c r="H123" s="114">
        <v>742139779.20000005</v>
      </c>
      <c r="I123" s="117">
        <v>1505137619.76</v>
      </c>
      <c r="J123" s="114">
        <v>9033341738.9300003</v>
      </c>
      <c r="K123" s="117">
        <v>1473700000</v>
      </c>
      <c r="L123" s="119">
        <v>10507041738.93</v>
      </c>
    </row>
    <row r="124" spans="1:14">
      <c r="A124" s="87" t="s">
        <v>33</v>
      </c>
      <c r="B124" s="117">
        <v>689036554.03999996</v>
      </c>
      <c r="C124" s="117">
        <v>25352649</v>
      </c>
      <c r="D124" s="117"/>
      <c r="E124" s="117">
        <v>714389203.03999996</v>
      </c>
      <c r="F124" s="117">
        <v>781002893.29999995</v>
      </c>
      <c r="G124" s="120" t="s">
        <v>646</v>
      </c>
      <c r="H124" s="114">
        <v>781002893.29999995</v>
      </c>
      <c r="I124" s="117">
        <v>1495392096.3399999</v>
      </c>
      <c r="J124" s="114">
        <v>8564883020.5699997</v>
      </c>
      <c r="K124" s="117">
        <v>1812600000</v>
      </c>
      <c r="L124" s="119">
        <v>10377483020.57</v>
      </c>
      <c r="N124" s="449"/>
    </row>
    <row r="125" spans="1:14">
      <c r="A125" s="87"/>
      <c r="B125" s="27"/>
      <c r="C125" s="27"/>
      <c r="D125" s="27"/>
      <c r="E125" s="26"/>
      <c r="F125" s="27"/>
      <c r="G125" s="27"/>
      <c r="H125" s="27"/>
      <c r="I125" s="27"/>
      <c r="J125" s="26"/>
      <c r="K125" s="27"/>
      <c r="L125" s="28"/>
    </row>
    <row r="126" spans="1:14">
      <c r="A126" s="100" t="s">
        <v>574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3"/>
    </row>
    <row r="127" spans="1:14">
      <c r="A127" s="21" t="s">
        <v>517</v>
      </c>
      <c r="B127" s="117">
        <v>9510606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3"/>
    </row>
    <row r="128" spans="1:14">
      <c r="A128" s="21" t="s">
        <v>518</v>
      </c>
      <c r="B128" s="116">
        <v>9408669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3"/>
    </row>
    <row r="129" spans="1:12">
      <c r="A129" s="21" t="s">
        <v>519</v>
      </c>
      <c r="B129" s="116">
        <v>9365803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3"/>
    </row>
    <row r="130" spans="1:12">
      <c r="A130" s="87" t="s">
        <v>520</v>
      </c>
      <c r="B130" s="116">
        <v>10063803</v>
      </c>
      <c r="C130" s="14"/>
      <c r="D130" s="14"/>
      <c r="E130" s="14"/>
      <c r="F130" s="93" t="s">
        <v>570</v>
      </c>
      <c r="G130" s="14"/>
      <c r="H130" s="14"/>
      <c r="I130" s="14"/>
      <c r="J130" s="14"/>
      <c r="K130" s="14"/>
      <c r="L130" s="13"/>
    </row>
    <row r="131" spans="1:12">
      <c r="A131" s="21" t="s">
        <v>521</v>
      </c>
      <c r="B131" s="116">
        <v>10698205.41</v>
      </c>
      <c r="C131" s="14"/>
      <c r="D131" s="14"/>
      <c r="E131" s="14"/>
      <c r="F131" s="14" t="s">
        <v>571</v>
      </c>
      <c r="G131" s="14"/>
      <c r="H131" s="14"/>
      <c r="I131" s="14"/>
      <c r="J131" s="14"/>
      <c r="K131" s="14"/>
      <c r="L131" s="13"/>
    </row>
    <row r="132" spans="1:12">
      <c r="A132" s="21" t="s">
        <v>522</v>
      </c>
      <c r="B132" s="116">
        <v>13468779.4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3"/>
    </row>
    <row r="133" spans="1:12">
      <c r="A133" s="21" t="s">
        <v>572</v>
      </c>
      <c r="B133" s="116">
        <v>14533301.92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3"/>
    </row>
    <row r="134" spans="1:12">
      <c r="A134" s="21" t="s">
        <v>573</v>
      </c>
      <c r="B134" s="116">
        <v>13571776.109999999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3"/>
    </row>
    <row r="135" spans="1:12">
      <c r="A135" s="21" t="s">
        <v>525</v>
      </c>
      <c r="B135" s="116">
        <v>14228520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3"/>
    </row>
    <row r="136" spans="1:12">
      <c r="A136" s="21" t="s">
        <v>526</v>
      </c>
      <c r="B136" s="116">
        <v>12974505.91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3"/>
    </row>
    <row r="137" spans="1:12">
      <c r="A137" s="94" t="s">
        <v>33</v>
      </c>
      <c r="B137" s="118">
        <v>14755084.67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30"/>
    </row>
    <row r="138" spans="1:12">
      <c r="A138" s="29"/>
      <c r="B138" s="45"/>
      <c r="C138" s="14"/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1:12">
      <c r="A139" s="29" t="s">
        <v>531</v>
      </c>
      <c r="B139" s="45"/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>
      <c r="A140" s="29" t="s">
        <v>575</v>
      </c>
      <c r="B140" s="45"/>
      <c r="C140" s="14"/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1:12">
      <c r="A141" s="14" t="s">
        <v>576</v>
      </c>
      <c r="B141" s="45"/>
      <c r="C141" s="14"/>
      <c r="D141" s="14"/>
      <c r="E141" s="14"/>
      <c r="F141" s="14" t="s">
        <v>577</v>
      </c>
      <c r="G141" s="14"/>
      <c r="H141" s="14"/>
      <c r="I141" s="14"/>
      <c r="J141" s="14"/>
      <c r="K141" s="14"/>
      <c r="L141" s="14"/>
    </row>
    <row r="142" spans="1:12">
      <c r="A142" s="14" t="s">
        <v>578</v>
      </c>
      <c r="B142" s="29"/>
      <c r="C142" s="14"/>
      <c r="D142" s="14"/>
      <c r="E142" s="14"/>
      <c r="F142" s="14" t="s">
        <v>579</v>
      </c>
      <c r="G142" s="14"/>
      <c r="H142" s="14"/>
      <c r="I142" s="14"/>
      <c r="J142" s="14"/>
      <c r="K142" s="14"/>
      <c r="L142" s="14"/>
    </row>
    <row r="143" spans="1:12">
      <c r="A143" s="102" t="s">
        <v>530</v>
      </c>
      <c r="B143" s="29"/>
      <c r="C143" s="14"/>
      <c r="D143" s="14"/>
      <c r="E143" s="14"/>
      <c r="F143" s="14" t="s">
        <v>580</v>
      </c>
      <c r="G143" s="14"/>
      <c r="H143" s="14"/>
      <c r="I143" s="14"/>
      <c r="J143" s="14"/>
      <c r="K143" s="14"/>
      <c r="L143" s="14"/>
    </row>
    <row r="144" spans="1:12">
      <c r="A144" s="80" t="s">
        <v>532</v>
      </c>
      <c r="B144" s="11"/>
      <c r="C144" s="11"/>
      <c r="D144" s="11"/>
      <c r="E144" s="11"/>
      <c r="F144" s="11"/>
      <c r="G144" s="11"/>
      <c r="H144" s="11"/>
      <c r="I144" s="81"/>
      <c r="J144" s="11"/>
      <c r="K144" s="11"/>
      <c r="L144" s="20"/>
    </row>
    <row r="145" spans="1:12">
      <c r="A145" s="21"/>
      <c r="B145" s="82" t="s">
        <v>556</v>
      </c>
      <c r="C145" s="83" t="s">
        <v>557</v>
      </c>
      <c r="D145" s="83" t="s">
        <v>558</v>
      </c>
      <c r="E145" s="22" t="s">
        <v>559</v>
      </c>
      <c r="F145" s="83" t="s">
        <v>560</v>
      </c>
      <c r="G145" s="22" t="s">
        <v>561</v>
      </c>
      <c r="H145" s="22" t="s">
        <v>562</v>
      </c>
      <c r="I145" s="84" t="s">
        <v>427</v>
      </c>
      <c r="J145" s="22" t="s">
        <v>563</v>
      </c>
      <c r="K145" s="22" t="s">
        <v>427</v>
      </c>
      <c r="L145" s="59"/>
    </row>
    <row r="146" spans="1:12">
      <c r="A146" s="21"/>
      <c r="B146" s="14"/>
      <c r="C146" s="14"/>
      <c r="D146" s="14"/>
      <c r="E146" s="14"/>
      <c r="F146" s="14"/>
      <c r="G146" s="14"/>
      <c r="H146" s="14"/>
      <c r="I146" s="22" t="s">
        <v>564</v>
      </c>
      <c r="J146" s="22" t="s">
        <v>565</v>
      </c>
      <c r="K146" s="22" t="s">
        <v>566</v>
      </c>
      <c r="L146" s="59"/>
    </row>
    <row r="147" spans="1:12">
      <c r="A147" s="87" t="s">
        <v>34</v>
      </c>
      <c r="B147" s="116">
        <v>1429860300.1900001</v>
      </c>
      <c r="C147" s="116">
        <v>154692449</v>
      </c>
      <c r="D147" s="117"/>
      <c r="E147" s="117">
        <v>1584552749.1900001</v>
      </c>
      <c r="F147" s="116">
        <v>4319414669.8999996</v>
      </c>
      <c r="G147" s="116">
        <v>1388583542.27</v>
      </c>
      <c r="H147" s="114">
        <v>5707998212.1700001</v>
      </c>
      <c r="I147" s="114">
        <f>E147+H147</f>
        <v>7292550961.3600006</v>
      </c>
      <c r="J147" s="117">
        <v>2033900000</v>
      </c>
      <c r="K147" s="114">
        <f>I147+J147</f>
        <v>9326450961.3600006</v>
      </c>
      <c r="L147" s="59"/>
    </row>
    <row r="148" spans="1:12">
      <c r="A148" s="87" t="s">
        <v>10</v>
      </c>
      <c r="B148" s="116">
        <v>1463256599.9300001</v>
      </c>
      <c r="C148" s="116">
        <v>129523974.7</v>
      </c>
      <c r="D148" s="117"/>
      <c r="E148" s="117">
        <v>1592780574.6300001</v>
      </c>
      <c r="F148" s="116">
        <v>4123482127.7399998</v>
      </c>
      <c r="G148" s="116">
        <v>1380416342.1199999</v>
      </c>
      <c r="H148" s="114">
        <v>5503898469.8599997</v>
      </c>
      <c r="I148" s="114">
        <f>E148+H148</f>
        <v>7096679044.4899998</v>
      </c>
      <c r="J148" s="114">
        <v>2183101118</v>
      </c>
      <c r="K148" s="114">
        <f t="shared" ref="K148:K149" si="0">I148+J148</f>
        <v>9279780162.4899998</v>
      </c>
      <c r="L148" s="59"/>
    </row>
    <row r="149" spans="1:12">
      <c r="A149" s="134" t="s">
        <v>5</v>
      </c>
      <c r="B149" s="116">
        <v>1785357914.7</v>
      </c>
      <c r="C149" s="116">
        <v>118821878.73999999</v>
      </c>
      <c r="D149" s="116"/>
      <c r="E149" s="116">
        <v>1904179793.4400001</v>
      </c>
      <c r="F149" s="116">
        <v>4630980302.0100002</v>
      </c>
      <c r="G149" s="116">
        <v>1413858158.0999999</v>
      </c>
      <c r="H149" s="114">
        <v>6044838460.1099997</v>
      </c>
      <c r="I149" s="114">
        <f>E149+H149</f>
        <v>7949018253.5499992</v>
      </c>
      <c r="J149" s="116">
        <v>2752825107</v>
      </c>
      <c r="K149" s="114">
        <f t="shared" si="0"/>
        <v>10701843360.549999</v>
      </c>
      <c r="L149" s="59"/>
    </row>
    <row r="150" spans="1:12">
      <c r="A150" s="87"/>
      <c r="B150" s="27"/>
      <c r="C150" s="27"/>
      <c r="D150" s="27"/>
      <c r="E150" s="27"/>
      <c r="F150" s="27"/>
      <c r="G150" s="27"/>
      <c r="H150" s="26"/>
      <c r="I150" s="26"/>
      <c r="J150" s="27"/>
      <c r="K150" s="26"/>
      <c r="L150" s="59"/>
    </row>
    <row r="151" spans="1:12">
      <c r="A151" s="87"/>
      <c r="B151" s="27"/>
      <c r="C151" s="27"/>
      <c r="D151" s="27"/>
      <c r="E151" s="27"/>
      <c r="F151" s="27"/>
      <c r="G151" s="27"/>
      <c r="H151" s="26"/>
      <c r="I151" s="26"/>
      <c r="J151" s="27"/>
      <c r="K151" s="26"/>
      <c r="L151" s="59"/>
    </row>
    <row r="152" spans="1:12">
      <c r="A152" s="87"/>
      <c r="B152" s="27"/>
      <c r="C152" s="27"/>
      <c r="D152" s="27"/>
      <c r="E152" s="27"/>
      <c r="F152" s="27"/>
      <c r="G152" s="27"/>
      <c r="H152" s="26"/>
      <c r="I152" s="26"/>
      <c r="J152" s="27"/>
      <c r="K152" s="26"/>
      <c r="L152" s="59"/>
    </row>
    <row r="153" spans="1:12">
      <c r="A153" s="87"/>
      <c r="B153" s="27"/>
      <c r="C153" s="27"/>
      <c r="D153" s="27"/>
      <c r="E153" s="27"/>
      <c r="F153" s="27"/>
      <c r="G153" s="27"/>
      <c r="H153" s="26"/>
      <c r="I153" s="26"/>
      <c r="J153" s="97"/>
      <c r="K153" s="26"/>
      <c r="L153" s="59"/>
    </row>
    <row r="154" spans="1:12">
      <c r="A154" s="87"/>
      <c r="B154" s="27"/>
      <c r="C154" s="27"/>
      <c r="D154" s="27"/>
      <c r="E154" s="27"/>
      <c r="F154" s="27"/>
      <c r="G154" s="27"/>
      <c r="H154" s="26"/>
      <c r="I154" s="26"/>
      <c r="J154" s="27"/>
      <c r="K154" s="26"/>
      <c r="L154" s="59"/>
    </row>
    <row r="155" spans="1:12">
      <c r="A155" s="87"/>
      <c r="B155" s="27"/>
      <c r="C155" s="27"/>
      <c r="D155" s="27"/>
      <c r="E155" s="27"/>
      <c r="F155" s="27"/>
      <c r="G155" s="27"/>
      <c r="H155" s="26"/>
      <c r="I155" s="26"/>
      <c r="J155" s="27"/>
      <c r="K155" s="26"/>
      <c r="L155" s="59"/>
    </row>
    <row r="156" spans="1:12">
      <c r="A156" s="87"/>
      <c r="B156" s="27"/>
      <c r="C156" s="27"/>
      <c r="D156" s="27"/>
      <c r="E156" s="27"/>
      <c r="F156" s="27"/>
      <c r="G156" s="27"/>
      <c r="H156" s="26"/>
      <c r="I156" s="26"/>
      <c r="J156" s="27"/>
      <c r="K156" s="26"/>
      <c r="L156" s="59"/>
    </row>
    <row r="157" spans="1:12">
      <c r="A157" s="87"/>
      <c r="B157" s="27"/>
      <c r="C157" s="27"/>
      <c r="D157" s="27"/>
      <c r="E157" s="27"/>
      <c r="F157" s="27"/>
      <c r="G157" s="27"/>
      <c r="H157" s="26"/>
      <c r="I157" s="26"/>
      <c r="J157" s="27"/>
      <c r="K157" s="26"/>
      <c r="L157" s="59"/>
    </row>
    <row r="158" spans="1:12">
      <c r="A158" s="87"/>
      <c r="B158" s="27"/>
      <c r="C158" s="27"/>
      <c r="D158" s="27"/>
      <c r="E158" s="27"/>
      <c r="F158" s="27"/>
      <c r="G158" s="27"/>
      <c r="H158" s="26"/>
      <c r="I158" s="26"/>
      <c r="J158" s="27"/>
      <c r="K158" s="26"/>
      <c r="L158" s="59"/>
    </row>
    <row r="159" spans="1:12">
      <c r="A159" s="87"/>
      <c r="B159" s="27"/>
      <c r="C159" s="27"/>
      <c r="D159" s="27"/>
      <c r="E159" s="27"/>
      <c r="F159" s="27"/>
      <c r="G159" s="27"/>
      <c r="H159" s="26"/>
      <c r="I159" s="26"/>
      <c r="J159" s="27"/>
      <c r="K159" s="26"/>
      <c r="L159" s="59"/>
    </row>
    <row r="160" spans="1:12">
      <c r="A160" s="88" t="s">
        <v>567</v>
      </c>
      <c r="B160" s="60"/>
      <c r="C160" s="60"/>
      <c r="D160" s="60"/>
      <c r="E160" s="60"/>
      <c r="F160" s="60"/>
      <c r="G160" s="60"/>
      <c r="H160" s="60"/>
      <c r="I160" s="60"/>
      <c r="J160" s="98" t="s">
        <v>536</v>
      </c>
      <c r="K160" s="60"/>
      <c r="L160" s="91" t="s">
        <v>427</v>
      </c>
    </row>
    <row r="161" spans="1:12">
      <c r="A161" s="21"/>
      <c r="B161" s="82" t="s">
        <v>556</v>
      </c>
      <c r="C161" s="83" t="s">
        <v>557</v>
      </c>
      <c r="D161" s="83" t="s">
        <v>558</v>
      </c>
      <c r="E161" s="22" t="s">
        <v>559</v>
      </c>
      <c r="F161" s="83" t="s">
        <v>560</v>
      </c>
      <c r="G161" s="22" t="s">
        <v>561</v>
      </c>
      <c r="H161" s="22" t="s">
        <v>562</v>
      </c>
      <c r="I161" s="90" t="s">
        <v>501</v>
      </c>
      <c r="J161" s="22" t="s">
        <v>427</v>
      </c>
      <c r="K161" s="22" t="s">
        <v>563</v>
      </c>
      <c r="L161" s="13"/>
    </row>
    <row r="162" spans="1:12">
      <c r="A162" s="21"/>
      <c r="B162" s="29"/>
      <c r="C162" s="92"/>
      <c r="D162" s="92"/>
      <c r="E162" s="29"/>
      <c r="F162" s="29"/>
      <c r="G162" s="29"/>
      <c r="H162" s="29"/>
      <c r="I162" s="90" t="s">
        <v>564</v>
      </c>
      <c r="J162" s="22" t="s">
        <v>568</v>
      </c>
      <c r="K162" s="22" t="s">
        <v>565</v>
      </c>
      <c r="L162" s="99"/>
    </row>
    <row r="163" spans="1:12">
      <c r="A163" s="87" t="s">
        <v>34</v>
      </c>
      <c r="B163" s="109">
        <v>656913329</v>
      </c>
      <c r="C163" s="109">
        <v>23915012.199999999</v>
      </c>
      <c r="D163" s="110"/>
      <c r="E163" s="110">
        <v>680828341.20000005</v>
      </c>
      <c r="F163" s="109">
        <v>864226398.5</v>
      </c>
      <c r="G163" s="115" t="s">
        <v>646</v>
      </c>
      <c r="H163" s="110">
        <v>864226398.5</v>
      </c>
      <c r="I163" s="110">
        <f>E163+H163</f>
        <v>1545054739.7</v>
      </c>
      <c r="J163" s="111">
        <f>I147+I163</f>
        <v>8837605701.0600014</v>
      </c>
      <c r="K163" s="112">
        <f>J147</f>
        <v>2033900000</v>
      </c>
      <c r="L163" s="113">
        <f>J163+K163</f>
        <v>10871505701.060001</v>
      </c>
    </row>
    <row r="164" spans="1:12">
      <c r="A164" s="87" t="s">
        <v>10</v>
      </c>
      <c r="B164" s="109">
        <v>567399904.89999998</v>
      </c>
      <c r="C164" s="109">
        <v>21021089.800000001</v>
      </c>
      <c r="D164" s="110"/>
      <c r="E164" s="110">
        <v>588420994.70000005</v>
      </c>
      <c r="F164" s="109">
        <v>877483279</v>
      </c>
      <c r="G164" s="115" t="s">
        <v>646</v>
      </c>
      <c r="H164" s="110">
        <v>877483279</v>
      </c>
      <c r="I164" s="110">
        <f>E164+H164</f>
        <v>1465904273.7</v>
      </c>
      <c r="J164" s="111">
        <f>I148+I164</f>
        <v>8562583318.1899996</v>
      </c>
      <c r="K164" s="114">
        <f>J148</f>
        <v>2183101118</v>
      </c>
      <c r="L164" s="113">
        <f>J164+K164</f>
        <v>10745684436.189999</v>
      </c>
    </row>
    <row r="165" spans="1:12">
      <c r="A165" s="134" t="s">
        <v>5</v>
      </c>
      <c r="B165" s="109">
        <v>494124051.30000001</v>
      </c>
      <c r="C165" s="109">
        <v>19115442.5</v>
      </c>
      <c r="D165" s="110"/>
      <c r="E165" s="110">
        <v>513239493.80000001</v>
      </c>
      <c r="F165" s="110">
        <v>880965643.70000005</v>
      </c>
      <c r="G165" s="115" t="s">
        <v>646</v>
      </c>
      <c r="H165" s="110">
        <v>880965643.70000005</v>
      </c>
      <c r="I165" s="110">
        <f>E165+H165</f>
        <v>1394205137.5</v>
      </c>
      <c r="J165" s="111">
        <f>I149+I165</f>
        <v>9343223391.0499992</v>
      </c>
      <c r="K165" s="116">
        <f>J149</f>
        <v>2752825107</v>
      </c>
      <c r="L165" s="113">
        <f>J165+K165</f>
        <v>12096048498.049999</v>
      </c>
    </row>
    <row r="166" spans="1:12">
      <c r="A166" s="87"/>
      <c r="B166" s="27"/>
      <c r="C166" s="27"/>
      <c r="D166" s="27"/>
      <c r="E166" s="27"/>
      <c r="F166" s="27"/>
      <c r="G166" s="27"/>
      <c r="H166" s="27"/>
      <c r="I166" s="27"/>
      <c r="J166" s="26"/>
      <c r="K166" s="27"/>
      <c r="L166" s="28"/>
    </row>
    <row r="167" spans="1:12">
      <c r="A167" s="87"/>
      <c r="B167" s="27"/>
      <c r="C167" s="27"/>
      <c r="D167" s="27"/>
      <c r="E167" s="26"/>
      <c r="F167" s="27"/>
      <c r="G167" s="27"/>
      <c r="H167" s="27"/>
      <c r="I167" s="27"/>
      <c r="J167" s="26"/>
      <c r="K167" s="27"/>
      <c r="L167" s="28"/>
    </row>
    <row r="168" spans="1:12">
      <c r="A168" s="87"/>
      <c r="B168" s="27"/>
      <c r="C168" s="27"/>
      <c r="D168" s="27"/>
      <c r="E168" s="26"/>
      <c r="F168" s="27"/>
      <c r="G168" s="27"/>
      <c r="H168" s="27"/>
      <c r="I168" s="27"/>
      <c r="J168" s="26"/>
      <c r="K168" s="27"/>
      <c r="L168" s="28"/>
    </row>
    <row r="169" spans="1:12">
      <c r="A169" s="87"/>
      <c r="B169" s="27"/>
      <c r="C169" s="27"/>
      <c r="D169" s="27"/>
      <c r="E169" s="26"/>
      <c r="F169" s="27"/>
      <c r="G169" s="27"/>
      <c r="H169" s="27"/>
      <c r="I169" s="27"/>
      <c r="J169" s="26"/>
      <c r="K169" s="27"/>
      <c r="L169" s="28"/>
    </row>
    <row r="170" spans="1:12">
      <c r="A170" s="87"/>
      <c r="B170" s="27"/>
      <c r="C170" s="27"/>
      <c r="D170" s="27"/>
      <c r="E170" s="27"/>
      <c r="F170" s="27"/>
      <c r="G170" s="27"/>
      <c r="H170" s="26"/>
      <c r="I170" s="27"/>
      <c r="J170" s="26"/>
      <c r="K170" s="27"/>
      <c r="L170" s="28"/>
    </row>
    <row r="171" spans="1:12">
      <c r="A171" s="87"/>
      <c r="B171" s="27"/>
      <c r="C171" s="27"/>
      <c r="D171" s="27"/>
      <c r="E171" s="27"/>
      <c r="F171" s="27"/>
      <c r="G171" s="27"/>
      <c r="H171" s="26"/>
      <c r="I171" s="27"/>
      <c r="J171" s="26"/>
      <c r="K171" s="27"/>
      <c r="L171" s="28"/>
    </row>
    <row r="172" spans="1:12">
      <c r="A172" s="87"/>
      <c r="B172" s="27"/>
      <c r="C172" s="27"/>
      <c r="D172" s="27"/>
      <c r="E172" s="27"/>
      <c r="F172" s="27"/>
      <c r="G172" s="27"/>
      <c r="H172" s="26"/>
      <c r="I172" s="27"/>
      <c r="J172" s="26"/>
      <c r="K172" s="27"/>
      <c r="L172" s="28"/>
    </row>
    <row r="173" spans="1:12">
      <c r="A173" s="87"/>
      <c r="B173" s="27"/>
      <c r="C173" s="27"/>
      <c r="D173" s="27"/>
      <c r="E173" s="27"/>
      <c r="F173" s="27"/>
      <c r="G173" s="27"/>
      <c r="H173" s="26"/>
      <c r="I173" s="27"/>
      <c r="J173" s="26"/>
      <c r="K173" s="27"/>
      <c r="L173" s="28"/>
    </row>
    <row r="174" spans="1:12">
      <c r="A174" s="87"/>
      <c r="B174" s="27"/>
      <c r="C174" s="27"/>
      <c r="D174" s="27"/>
      <c r="E174" s="27"/>
      <c r="F174" s="27"/>
      <c r="G174" s="27"/>
      <c r="H174" s="26"/>
      <c r="I174" s="27"/>
      <c r="J174" s="26"/>
      <c r="K174" s="27"/>
      <c r="L174" s="28"/>
    </row>
    <row r="175" spans="1:12">
      <c r="A175" s="87"/>
      <c r="B175" s="27"/>
      <c r="C175" s="27"/>
      <c r="D175" s="27"/>
      <c r="E175" s="26"/>
      <c r="F175" s="27"/>
      <c r="G175" s="27"/>
      <c r="H175" s="27"/>
      <c r="I175" s="27"/>
      <c r="J175" s="26"/>
      <c r="K175" s="27"/>
      <c r="L175" s="28"/>
    </row>
    <row r="176" spans="1:12">
      <c r="A176" s="100" t="s">
        <v>574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3"/>
    </row>
    <row r="177" spans="1:12">
      <c r="A177" s="21" t="s">
        <v>34</v>
      </c>
      <c r="B177" s="116">
        <v>16009407.9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3"/>
    </row>
    <row r="178" spans="1:12">
      <c r="A178" s="21" t="s">
        <v>10</v>
      </c>
      <c r="B178" s="116">
        <v>16340036.140000001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3"/>
    </row>
    <row r="179" spans="1:12">
      <c r="A179" s="21" t="s">
        <v>5</v>
      </c>
      <c r="B179" s="116">
        <v>15887150.27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3"/>
    </row>
    <row r="180" spans="1:12">
      <c r="A180" s="21"/>
      <c r="B180" s="45"/>
      <c r="C180" s="14"/>
      <c r="D180" s="14"/>
      <c r="E180" s="14"/>
      <c r="F180" s="14"/>
      <c r="G180" s="14"/>
      <c r="H180" s="14"/>
      <c r="I180" s="14"/>
      <c r="J180" s="14"/>
      <c r="K180" s="14"/>
      <c r="L180" s="13"/>
    </row>
    <row r="181" spans="1:12">
      <c r="A181" s="87"/>
      <c r="B181" s="45"/>
      <c r="C181" s="14"/>
      <c r="D181" s="14"/>
      <c r="E181" s="14"/>
      <c r="F181" s="93" t="s">
        <v>570</v>
      </c>
      <c r="G181" s="14"/>
      <c r="H181" s="14"/>
      <c r="I181" s="14"/>
      <c r="J181" s="14"/>
      <c r="K181" s="14"/>
      <c r="L181" s="13"/>
    </row>
    <row r="182" spans="1:12">
      <c r="A182" s="21"/>
      <c r="B182" s="45"/>
      <c r="C182" s="14"/>
      <c r="D182" s="14"/>
      <c r="E182" s="14"/>
      <c r="F182" s="14" t="s">
        <v>571</v>
      </c>
      <c r="G182" s="14"/>
      <c r="H182" s="14"/>
      <c r="I182" s="14"/>
      <c r="J182" s="14"/>
      <c r="K182" s="14"/>
      <c r="L182" s="13"/>
    </row>
    <row r="183" spans="1:12">
      <c r="A183" s="21"/>
      <c r="B183" s="45"/>
      <c r="C183" s="14"/>
      <c r="D183" s="14"/>
      <c r="E183" s="14"/>
      <c r="F183" s="14"/>
      <c r="G183" s="14"/>
      <c r="H183" s="14"/>
      <c r="I183" s="14"/>
      <c r="J183" s="14"/>
      <c r="K183" s="14"/>
      <c r="L183" s="13"/>
    </row>
    <row r="184" spans="1:12">
      <c r="A184" s="21"/>
      <c r="B184" s="45"/>
      <c r="C184" s="14"/>
      <c r="D184" s="14"/>
      <c r="E184" s="14"/>
      <c r="F184" s="14"/>
      <c r="G184" s="14"/>
      <c r="H184" s="14"/>
      <c r="I184" s="14"/>
      <c r="J184" s="14"/>
      <c r="K184" s="14"/>
      <c r="L184" s="13"/>
    </row>
    <row r="185" spans="1:12">
      <c r="A185" s="21"/>
      <c r="B185" s="45"/>
      <c r="C185" s="14"/>
      <c r="D185" s="14"/>
      <c r="E185" s="14"/>
      <c r="F185" s="14"/>
      <c r="G185" s="14"/>
      <c r="H185" s="14"/>
      <c r="I185" s="14"/>
      <c r="J185" s="14"/>
      <c r="K185" s="14"/>
      <c r="L185" s="13"/>
    </row>
    <row r="186" spans="1:12">
      <c r="A186" s="21"/>
      <c r="B186" s="45"/>
      <c r="C186" s="14"/>
      <c r="D186" s="14"/>
      <c r="E186" s="14"/>
      <c r="F186" s="14"/>
      <c r="G186" s="14"/>
      <c r="H186" s="14"/>
      <c r="I186" s="14"/>
      <c r="J186" s="14"/>
      <c r="K186" s="14"/>
      <c r="L186" s="13"/>
    </row>
    <row r="187" spans="1:12">
      <c r="A187" s="21"/>
      <c r="B187" s="45"/>
      <c r="C187" s="14"/>
      <c r="D187" s="14"/>
      <c r="E187" s="14"/>
      <c r="F187" s="14"/>
      <c r="G187" s="14"/>
      <c r="H187" s="14"/>
      <c r="I187" s="14"/>
      <c r="J187" s="14"/>
      <c r="K187" s="14"/>
      <c r="L187" s="13"/>
    </row>
    <row r="188" spans="1:12">
      <c r="A188" s="94"/>
      <c r="B188" s="101"/>
      <c r="C188" s="96"/>
      <c r="D188" s="96"/>
      <c r="E188" s="96"/>
      <c r="F188" s="96"/>
      <c r="G188" s="96"/>
      <c r="H188" s="96"/>
      <c r="I188" s="96"/>
      <c r="J188" s="96"/>
      <c r="K188" s="96"/>
      <c r="L188" s="30"/>
    </row>
    <row r="189" spans="1:12">
      <c r="A189" s="29"/>
      <c r="B189" s="45"/>
      <c r="C189" s="14"/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1:12">
      <c r="A190" s="29" t="s">
        <v>531</v>
      </c>
      <c r="B190" s="45"/>
      <c r="C190" s="14"/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1:12">
      <c r="A191" s="29" t="s">
        <v>575</v>
      </c>
      <c r="B191" s="45"/>
      <c r="C191" s="14"/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1:12">
      <c r="A192" s="14" t="s">
        <v>576</v>
      </c>
      <c r="B192" s="45"/>
      <c r="C192" s="14"/>
      <c r="D192" s="14"/>
      <c r="E192" s="14"/>
      <c r="F192" s="14" t="s">
        <v>750</v>
      </c>
      <c r="G192" s="14"/>
      <c r="H192" s="14"/>
      <c r="I192" s="14"/>
      <c r="J192" s="14"/>
      <c r="K192" s="14"/>
      <c r="L192" s="14"/>
    </row>
    <row r="193" spans="1:12">
      <c r="A193" s="14" t="s">
        <v>578</v>
      </c>
      <c r="B193" s="29"/>
      <c r="C193" s="14"/>
      <c r="D193" s="14"/>
      <c r="E193" s="14"/>
      <c r="F193" s="14" t="s">
        <v>579</v>
      </c>
      <c r="G193" s="14"/>
      <c r="H193" s="14"/>
      <c r="I193" s="14"/>
      <c r="J193" s="14"/>
      <c r="K193" s="14"/>
      <c r="L193" s="14"/>
    </row>
    <row r="194" spans="1:12">
      <c r="A194" s="102" t="s">
        <v>530</v>
      </c>
      <c r="B194" s="29"/>
      <c r="C194" s="14"/>
      <c r="D194" s="14"/>
      <c r="E194" s="14"/>
      <c r="F194" s="14" t="s">
        <v>580</v>
      </c>
      <c r="G194" s="14"/>
      <c r="H194" s="14"/>
      <c r="I194" s="14"/>
      <c r="J194" s="14"/>
      <c r="K194" s="14"/>
      <c r="L194" s="14"/>
    </row>
  </sheetData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2400" r:id="rId1"/>
  <headerFooter>
    <oddHeader>&amp;C&amp;"-,Italic"&amp;12Expenditure and Prescriptions 2015-16.</oddHeader>
    <oddFooter>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>
      <selection activeCell="G1" sqref="G1"/>
    </sheetView>
  </sheetViews>
  <sheetFormatPr defaultRowHeight="15"/>
  <cols>
    <col min="1" max="1" width="13.7109375" customWidth="1"/>
    <col min="2" max="2" width="34.28515625" customWidth="1"/>
    <col min="3" max="3" width="16.5703125" bestFit="1" customWidth="1"/>
    <col min="4" max="4" width="20.28515625" bestFit="1" customWidth="1"/>
    <col min="5" max="5" width="19.42578125" customWidth="1"/>
    <col min="6" max="6" width="20.28515625" bestFit="1" customWidth="1"/>
    <col min="7" max="7" width="19.42578125" bestFit="1" customWidth="1"/>
    <col min="8" max="8" width="15.7109375" customWidth="1"/>
    <col min="9" max="9" width="17.5703125" customWidth="1"/>
    <col min="10" max="10" width="12.42578125" bestFit="1" customWidth="1"/>
    <col min="11" max="13" width="18.42578125" bestFit="1" customWidth="1"/>
  </cols>
  <sheetData>
    <row r="1" spans="1:9" ht="18.75">
      <c r="A1" s="147" t="s">
        <v>732</v>
      </c>
      <c r="B1" s="148"/>
      <c r="C1" s="148"/>
      <c r="D1" s="148"/>
      <c r="E1" s="148"/>
      <c r="F1" s="148"/>
      <c r="G1" s="148"/>
      <c r="H1" s="148"/>
    </row>
    <row r="2" spans="1:9" ht="18.75">
      <c r="A2" s="200" t="s">
        <v>716</v>
      </c>
      <c r="B2" s="148"/>
      <c r="C2" s="148"/>
      <c r="D2" s="148"/>
      <c r="E2" s="148"/>
      <c r="F2" s="148"/>
      <c r="G2" s="148"/>
      <c r="H2" s="148"/>
    </row>
    <row r="3" spans="1:9" ht="18.75">
      <c r="A3" s="148"/>
      <c r="B3" s="148"/>
      <c r="C3" s="148"/>
      <c r="D3" s="148"/>
      <c r="E3" s="148"/>
      <c r="F3" s="148"/>
      <c r="G3" s="148"/>
      <c r="H3" s="148"/>
    </row>
    <row r="4" spans="1:9" ht="37.5">
      <c r="A4" s="455" t="s">
        <v>605</v>
      </c>
      <c r="B4" s="455"/>
      <c r="C4" s="149" t="s">
        <v>6</v>
      </c>
      <c r="D4" s="149" t="s">
        <v>7</v>
      </c>
      <c r="E4" s="149" t="s">
        <v>8</v>
      </c>
      <c r="F4" s="149" t="s">
        <v>632</v>
      </c>
      <c r="G4" s="149" t="s">
        <v>633</v>
      </c>
      <c r="H4" s="148"/>
    </row>
    <row r="5" spans="1:9" ht="18.75">
      <c r="A5" s="456" t="s">
        <v>5</v>
      </c>
      <c r="B5" s="150" t="s">
        <v>26</v>
      </c>
      <c r="C5" s="151">
        <v>146529394</v>
      </c>
      <c r="D5" s="159">
        <v>4630980302.0100002</v>
      </c>
      <c r="E5" s="159">
        <v>880965643.70000005</v>
      </c>
      <c r="F5" s="159">
        <v>5511945945.71</v>
      </c>
      <c r="G5" s="237">
        <v>37.619999999999997</v>
      </c>
      <c r="H5" s="148"/>
      <c r="I5" s="128"/>
    </row>
    <row r="6" spans="1:9" ht="18.75">
      <c r="A6" s="457"/>
      <c r="B6" s="150" t="s">
        <v>0</v>
      </c>
      <c r="C6" s="151">
        <v>44119861</v>
      </c>
      <c r="D6" s="159">
        <v>1413858158.0999999</v>
      </c>
      <c r="E6" s="159">
        <v>0</v>
      </c>
      <c r="F6" s="159">
        <v>1413858158.0999999</v>
      </c>
      <c r="G6" s="237">
        <v>32.049999999999997</v>
      </c>
      <c r="H6" s="148"/>
      <c r="I6" s="128"/>
    </row>
    <row r="7" spans="1:9" ht="18.75">
      <c r="A7" s="457"/>
      <c r="B7" s="153" t="s">
        <v>581</v>
      </c>
      <c r="C7" s="154">
        <v>190649255</v>
      </c>
      <c r="D7" s="161">
        <v>6044838460.1099997</v>
      </c>
      <c r="E7" s="161">
        <v>880965643.70000005</v>
      </c>
      <c r="F7" s="161">
        <v>6925804103.8100004</v>
      </c>
      <c r="G7" s="260">
        <v>36.33</v>
      </c>
      <c r="H7" s="148"/>
      <c r="I7" s="128"/>
    </row>
    <row r="8" spans="1:9" ht="18.75">
      <c r="A8" s="457"/>
      <c r="B8" s="150" t="s">
        <v>27</v>
      </c>
      <c r="C8" s="151">
        <v>13770978</v>
      </c>
      <c r="D8" s="159">
        <v>1785357914.7</v>
      </c>
      <c r="E8" s="159">
        <v>494124051.30000001</v>
      </c>
      <c r="F8" s="159">
        <v>2279481966</v>
      </c>
      <c r="G8" s="237">
        <v>165.53</v>
      </c>
      <c r="H8" s="148"/>
      <c r="I8" s="128"/>
    </row>
    <row r="9" spans="1:9" ht="18.75">
      <c r="A9" s="457"/>
      <c r="B9" s="150" t="s">
        <v>1</v>
      </c>
      <c r="C9" s="151">
        <v>3180897</v>
      </c>
      <c r="D9" s="159">
        <v>118821878.73999999</v>
      </c>
      <c r="E9" s="159">
        <v>19115442.5</v>
      </c>
      <c r="F9" s="159">
        <v>137937321.24000001</v>
      </c>
      <c r="G9" s="237">
        <v>43.36</v>
      </c>
      <c r="H9" s="148"/>
      <c r="I9" s="128"/>
    </row>
    <row r="10" spans="1:9" ht="18.75">
      <c r="A10" s="457"/>
      <c r="B10" s="153" t="s">
        <v>582</v>
      </c>
      <c r="C10" s="154">
        <v>16951875</v>
      </c>
      <c r="D10" s="161">
        <v>1904179793.4400001</v>
      </c>
      <c r="E10" s="161">
        <v>513239493.80000001</v>
      </c>
      <c r="F10" s="161">
        <v>2417419287.2399998</v>
      </c>
      <c r="G10" s="260">
        <v>142.6</v>
      </c>
      <c r="H10" s="148"/>
      <c r="I10" s="128"/>
    </row>
    <row r="11" spans="1:9" ht="18.75">
      <c r="A11" s="457"/>
      <c r="B11" s="155" t="s">
        <v>658</v>
      </c>
      <c r="C11" s="156">
        <v>207601130</v>
      </c>
      <c r="D11" s="163">
        <v>7949018253.5500002</v>
      </c>
      <c r="E11" s="163">
        <v>1394205137.5</v>
      </c>
      <c r="F11" s="163">
        <v>9343223391.0499992</v>
      </c>
      <c r="G11" s="261">
        <v>45.01</v>
      </c>
      <c r="H11" s="148"/>
      <c r="I11" s="128"/>
    </row>
    <row r="12" spans="1:9" ht="18.75">
      <c r="A12" s="457"/>
      <c r="B12" s="150" t="s">
        <v>2</v>
      </c>
      <c r="C12" s="151">
        <v>388859</v>
      </c>
      <c r="D12" s="159">
        <v>15887150.27</v>
      </c>
      <c r="E12" s="159">
        <v>0</v>
      </c>
      <c r="F12" s="159">
        <v>15887150.27</v>
      </c>
      <c r="G12" s="237">
        <v>40.86</v>
      </c>
      <c r="H12" s="148"/>
      <c r="I12" s="128"/>
    </row>
    <row r="13" spans="1:9" ht="18.75">
      <c r="A13" s="458"/>
      <c r="B13" s="155" t="s">
        <v>659</v>
      </c>
      <c r="C13" s="156">
        <v>207989989</v>
      </c>
      <c r="D13" s="163">
        <v>7964905403.8199997</v>
      </c>
      <c r="E13" s="163">
        <v>1394205137.5</v>
      </c>
      <c r="F13" s="163">
        <v>9359110541.3199997</v>
      </c>
      <c r="G13" s="261">
        <v>45</v>
      </c>
      <c r="H13" s="148"/>
      <c r="I13" s="128"/>
    </row>
    <row r="14" spans="1:9" ht="18.75">
      <c r="A14" s="165"/>
      <c r="B14" s="262"/>
      <c r="C14" s="263"/>
      <c r="D14" s="263"/>
      <c r="E14" s="263"/>
      <c r="F14" s="264"/>
      <c r="G14" s="148"/>
      <c r="H14" s="201"/>
    </row>
    <row r="15" spans="1:9" ht="18.75">
      <c r="A15" s="148"/>
      <c r="B15" s="148"/>
      <c r="C15" s="148"/>
      <c r="D15" s="148"/>
      <c r="E15" s="148"/>
      <c r="F15" s="148"/>
      <c r="G15" s="148"/>
      <c r="H15" s="148"/>
    </row>
    <row r="16" spans="1:9" ht="18.75">
      <c r="A16" s="148"/>
      <c r="B16" s="148"/>
      <c r="C16" s="265"/>
      <c r="D16" s="265"/>
      <c r="E16" s="265"/>
      <c r="F16" s="148"/>
      <c r="G16" s="148"/>
      <c r="H16" s="148"/>
    </row>
    <row r="17" spans="1:8" ht="18.75">
      <c r="A17" s="148"/>
      <c r="B17" s="148"/>
      <c r="C17" s="148"/>
      <c r="D17" s="148"/>
      <c r="E17" s="148"/>
      <c r="F17" s="148"/>
      <c r="G17" s="148"/>
      <c r="H17" s="148"/>
    </row>
    <row r="18" spans="1:8" ht="18.75">
      <c r="A18" s="148"/>
      <c r="B18" s="148"/>
      <c r="C18" s="148"/>
      <c r="D18" s="148"/>
      <c r="E18" s="148"/>
      <c r="F18" s="148"/>
      <c r="G18" s="148"/>
      <c r="H18" s="148"/>
    </row>
    <row r="19" spans="1:8" ht="18.75">
      <c r="A19" s="148"/>
      <c r="B19" s="148"/>
      <c r="C19" s="148"/>
      <c r="D19" s="148"/>
      <c r="E19" s="148"/>
      <c r="F19" s="148"/>
      <c r="G19" s="148"/>
      <c r="H19" s="148"/>
    </row>
    <row r="20" spans="1:8" ht="18.75">
      <c r="A20" s="148"/>
      <c r="B20" s="148"/>
      <c r="C20" s="148"/>
      <c r="D20" s="148"/>
      <c r="E20" s="148"/>
      <c r="F20" s="148"/>
      <c r="G20" s="148"/>
      <c r="H20" s="148"/>
    </row>
    <row r="21" spans="1:8" ht="18.75">
      <c r="A21" s="147" t="s">
        <v>731</v>
      </c>
      <c r="B21" s="148"/>
      <c r="C21" s="148"/>
      <c r="D21" s="148"/>
      <c r="E21" s="148"/>
      <c r="F21" s="148"/>
      <c r="G21" s="148"/>
      <c r="H21" s="148"/>
    </row>
    <row r="22" spans="1:8" ht="18.75">
      <c r="A22" s="200" t="s">
        <v>717</v>
      </c>
      <c r="B22" s="148"/>
      <c r="C22" s="148"/>
      <c r="D22" s="148"/>
      <c r="E22" s="148"/>
      <c r="F22" s="148"/>
      <c r="G22" s="148"/>
      <c r="H22" s="148"/>
    </row>
    <row r="23" spans="1:8" ht="18.75">
      <c r="A23" s="148"/>
      <c r="B23" s="148"/>
      <c r="C23" s="148"/>
      <c r="D23" s="148"/>
      <c r="E23" s="148"/>
      <c r="F23" s="148"/>
      <c r="G23" s="148"/>
      <c r="H23" s="148"/>
    </row>
    <row r="24" spans="1:8" ht="56.25">
      <c r="A24" s="460"/>
      <c r="B24" s="461"/>
      <c r="C24" s="149" t="s">
        <v>11</v>
      </c>
      <c r="D24" s="149" t="s">
        <v>12</v>
      </c>
      <c r="E24" s="149" t="s">
        <v>7</v>
      </c>
      <c r="F24" s="149" t="s">
        <v>8</v>
      </c>
      <c r="G24" s="149" t="s">
        <v>632</v>
      </c>
      <c r="H24" s="149" t="s">
        <v>633</v>
      </c>
    </row>
    <row r="25" spans="1:8" ht="18.75">
      <c r="A25" s="462">
        <v>2014</v>
      </c>
      <c r="B25" s="150" t="s">
        <v>616</v>
      </c>
      <c r="C25" s="151">
        <v>15039540</v>
      </c>
      <c r="D25" s="151">
        <v>5886412</v>
      </c>
      <c r="E25" s="160">
        <v>506992609.07999998</v>
      </c>
      <c r="F25" s="160">
        <v>117522491.40000001</v>
      </c>
      <c r="G25" s="160">
        <v>624515100.48000002</v>
      </c>
      <c r="H25" s="237">
        <v>41.52</v>
      </c>
    </row>
    <row r="26" spans="1:8" ht="18.75">
      <c r="A26" s="463"/>
      <c r="B26" s="150" t="s">
        <v>617</v>
      </c>
      <c r="C26" s="151">
        <v>17336668</v>
      </c>
      <c r="D26" s="151">
        <v>6522203</v>
      </c>
      <c r="E26" s="160">
        <v>591835925.94000006</v>
      </c>
      <c r="F26" s="160">
        <v>126555096.3</v>
      </c>
      <c r="G26" s="160">
        <v>718391022.24000001</v>
      </c>
      <c r="H26" s="237">
        <v>41.44</v>
      </c>
    </row>
    <row r="27" spans="1:8" ht="18.75">
      <c r="A27" s="463"/>
      <c r="B27" s="150" t="s">
        <v>618</v>
      </c>
      <c r="C27" s="151">
        <v>15253990</v>
      </c>
      <c r="D27" s="151">
        <v>5759048</v>
      </c>
      <c r="E27" s="160">
        <v>525922657.88</v>
      </c>
      <c r="F27" s="160">
        <v>104411365</v>
      </c>
      <c r="G27" s="160">
        <v>630334022.88</v>
      </c>
      <c r="H27" s="237">
        <v>41.32</v>
      </c>
    </row>
    <row r="28" spans="1:8" ht="18.75">
      <c r="A28" s="463"/>
      <c r="B28" s="150" t="s">
        <v>619</v>
      </c>
      <c r="C28" s="151">
        <v>15142605</v>
      </c>
      <c r="D28" s="151">
        <v>5591087</v>
      </c>
      <c r="E28" s="160">
        <v>523685589.88</v>
      </c>
      <c r="F28" s="160">
        <v>97798970.599999994</v>
      </c>
      <c r="G28" s="160">
        <v>621484560.48000002</v>
      </c>
      <c r="H28" s="237">
        <v>41.04</v>
      </c>
    </row>
    <row r="29" spans="1:8" ht="18.75">
      <c r="A29" s="463"/>
      <c r="B29" s="150" t="s">
        <v>620</v>
      </c>
      <c r="C29" s="151">
        <v>17070761</v>
      </c>
      <c r="D29" s="151">
        <v>5956825</v>
      </c>
      <c r="E29" s="160">
        <v>578508821.19000006</v>
      </c>
      <c r="F29" s="160">
        <v>100120764.09999999</v>
      </c>
      <c r="G29" s="160">
        <v>678629585.28999996</v>
      </c>
      <c r="H29" s="237">
        <v>39.75</v>
      </c>
    </row>
    <row r="30" spans="1:8" ht="18.75">
      <c r="A30" s="464"/>
      <c r="B30" s="150" t="s">
        <v>621</v>
      </c>
      <c r="C30" s="151">
        <v>14830826</v>
      </c>
      <c r="D30" s="151">
        <v>5157300</v>
      </c>
      <c r="E30" s="160">
        <v>506938301.63</v>
      </c>
      <c r="F30" s="160">
        <v>81265642.799999997</v>
      </c>
      <c r="G30" s="160">
        <v>588203944.42999995</v>
      </c>
      <c r="H30" s="237">
        <v>39.659999999999997</v>
      </c>
    </row>
    <row r="31" spans="1:8" ht="18.75">
      <c r="A31" s="462">
        <v>2015</v>
      </c>
      <c r="B31" s="150" t="s">
        <v>622</v>
      </c>
      <c r="C31" s="151">
        <v>17099341</v>
      </c>
      <c r="D31" s="151">
        <v>5303545</v>
      </c>
      <c r="E31" s="160">
        <v>584972549.79999995</v>
      </c>
      <c r="F31" s="160">
        <v>84518510.200000003</v>
      </c>
      <c r="G31" s="160">
        <v>669491060</v>
      </c>
      <c r="H31" s="237">
        <v>39.15</v>
      </c>
    </row>
    <row r="32" spans="1:8" ht="18.75">
      <c r="A32" s="463"/>
      <c r="B32" s="150" t="s">
        <v>623</v>
      </c>
      <c r="C32" s="151">
        <v>22310592</v>
      </c>
      <c r="D32" s="151">
        <v>7806337</v>
      </c>
      <c r="E32" s="160">
        <v>754846932.51999998</v>
      </c>
      <c r="F32" s="160">
        <v>139977648.59999999</v>
      </c>
      <c r="G32" s="160">
        <v>894824581.12</v>
      </c>
      <c r="H32" s="237">
        <v>40.11</v>
      </c>
    </row>
    <row r="33" spans="1:8" ht="18.75">
      <c r="A33" s="463"/>
      <c r="B33" s="150" t="s">
        <v>624</v>
      </c>
      <c r="C33" s="151">
        <v>17084198</v>
      </c>
      <c r="D33" s="151">
        <v>6727219</v>
      </c>
      <c r="E33" s="160">
        <v>570074281.87</v>
      </c>
      <c r="F33" s="160">
        <v>135603688.80000001</v>
      </c>
      <c r="G33" s="160">
        <v>705677970.66999996</v>
      </c>
      <c r="H33" s="237">
        <v>41.31</v>
      </c>
    </row>
    <row r="34" spans="1:8" ht="18.75">
      <c r="A34" s="463"/>
      <c r="B34" s="150" t="s">
        <v>625</v>
      </c>
      <c r="C34" s="151">
        <v>13424879</v>
      </c>
      <c r="D34" s="151">
        <v>5116124</v>
      </c>
      <c r="E34" s="160">
        <v>441403172.74000001</v>
      </c>
      <c r="F34" s="160">
        <v>108789092.59999999</v>
      </c>
      <c r="G34" s="160">
        <v>550192265.34000003</v>
      </c>
      <c r="H34" s="237">
        <v>40.98</v>
      </c>
    </row>
    <row r="35" spans="1:8" ht="18.75">
      <c r="A35" s="463"/>
      <c r="B35" s="150" t="s">
        <v>626</v>
      </c>
      <c r="C35" s="151">
        <v>27432957</v>
      </c>
      <c r="D35" s="151">
        <v>10845471</v>
      </c>
      <c r="E35" s="160">
        <v>882973030.57000005</v>
      </c>
      <c r="F35" s="160">
        <v>218528091.59999999</v>
      </c>
      <c r="G35" s="160">
        <v>1101501122.1700001</v>
      </c>
      <c r="H35" s="237">
        <v>40.15</v>
      </c>
    </row>
    <row r="36" spans="1:8" ht="18.75">
      <c r="A36" s="463"/>
      <c r="B36" s="150" t="s">
        <v>627</v>
      </c>
      <c r="C36" s="151">
        <v>19678456</v>
      </c>
      <c r="D36" s="151">
        <v>8359621</v>
      </c>
      <c r="E36" s="160">
        <v>628525171.38999999</v>
      </c>
      <c r="F36" s="160">
        <v>150812911.69999999</v>
      </c>
      <c r="G36" s="160">
        <v>779338083.09000003</v>
      </c>
      <c r="H36" s="237">
        <v>39.6</v>
      </c>
    </row>
    <row r="37" spans="1:8" ht="18.75">
      <c r="A37" s="464"/>
      <c r="B37" s="155" t="s">
        <v>36</v>
      </c>
      <c r="C37" s="156">
        <v>211704813</v>
      </c>
      <c r="D37" s="156">
        <v>79031192</v>
      </c>
      <c r="E37" s="164">
        <v>7096679044.4899998</v>
      </c>
      <c r="F37" s="164">
        <v>1465904273.7</v>
      </c>
      <c r="G37" s="164">
        <v>8562583318.1899996</v>
      </c>
      <c r="H37" s="261">
        <v>40.450000000000003</v>
      </c>
    </row>
    <row r="38" spans="1:8" ht="18.75">
      <c r="A38" s="266"/>
      <c r="B38" s="267"/>
      <c r="C38" s="149"/>
      <c r="D38" s="149"/>
      <c r="E38" s="149"/>
      <c r="F38" s="149"/>
      <c r="G38" s="149"/>
      <c r="H38" s="149"/>
    </row>
    <row r="39" spans="1:8" ht="18.75">
      <c r="A39" s="459">
        <v>2015</v>
      </c>
      <c r="B39" s="150" t="s">
        <v>616</v>
      </c>
      <c r="C39" s="268">
        <v>20250296</v>
      </c>
      <c r="D39" s="268">
        <v>8389612</v>
      </c>
      <c r="E39" s="211">
        <v>673138802.13</v>
      </c>
      <c r="F39" s="211">
        <v>146520204.40000001</v>
      </c>
      <c r="G39" s="211">
        <v>819659006.52999997</v>
      </c>
      <c r="H39" s="269">
        <v>40.479999999999997</v>
      </c>
    </row>
    <row r="40" spans="1:8" ht="18.75">
      <c r="A40" s="459"/>
      <c r="B40" s="150" t="s">
        <v>617</v>
      </c>
      <c r="C40" s="268">
        <v>17509745</v>
      </c>
      <c r="D40" s="268">
        <v>7228713</v>
      </c>
      <c r="E40" s="211">
        <v>597964571.89999998</v>
      </c>
      <c r="F40" s="211">
        <v>116781941.90000001</v>
      </c>
      <c r="G40" s="211">
        <v>714746513.79999995</v>
      </c>
      <c r="H40" s="269">
        <v>40.82</v>
      </c>
    </row>
    <row r="41" spans="1:8" ht="18.75">
      <c r="A41" s="459"/>
      <c r="B41" s="150" t="s">
        <v>618</v>
      </c>
      <c r="C41" s="268">
        <v>17547155</v>
      </c>
      <c r="D41" s="268">
        <v>6975896</v>
      </c>
      <c r="E41" s="211">
        <v>620741836.02999997</v>
      </c>
      <c r="F41" s="211">
        <v>108753023.8</v>
      </c>
      <c r="G41" s="211">
        <v>729494859.83000004</v>
      </c>
      <c r="H41" s="269">
        <v>41.57</v>
      </c>
    </row>
    <row r="42" spans="1:8" ht="18.75">
      <c r="A42" s="459"/>
      <c r="B42" s="150" t="s">
        <v>619</v>
      </c>
      <c r="C42" s="268">
        <v>17329872</v>
      </c>
      <c r="D42" s="268">
        <v>6596402</v>
      </c>
      <c r="E42" s="211">
        <v>614704600.88</v>
      </c>
      <c r="F42" s="211">
        <v>98710835.599999994</v>
      </c>
      <c r="G42" s="211">
        <v>713415436.48000002</v>
      </c>
      <c r="H42" s="269">
        <v>41.17</v>
      </c>
    </row>
    <row r="43" spans="1:8" ht="18.75">
      <c r="A43" s="459"/>
      <c r="B43" s="150" t="s">
        <v>620</v>
      </c>
      <c r="C43" s="268">
        <v>17459012</v>
      </c>
      <c r="D43" s="268">
        <v>6015085</v>
      </c>
      <c r="E43" s="211">
        <v>619833164.63</v>
      </c>
      <c r="F43" s="211">
        <v>90276723.099999994</v>
      </c>
      <c r="G43" s="211">
        <v>710109887.73000002</v>
      </c>
      <c r="H43" s="269">
        <v>40.67</v>
      </c>
    </row>
    <row r="44" spans="1:8" ht="18.75">
      <c r="A44" s="459"/>
      <c r="B44" s="150" t="s">
        <v>621</v>
      </c>
      <c r="C44" s="268">
        <v>21073937</v>
      </c>
      <c r="D44" s="268">
        <v>6643392</v>
      </c>
      <c r="E44" s="211">
        <v>751956879.08000004</v>
      </c>
      <c r="F44" s="211">
        <v>96742353.700000003</v>
      </c>
      <c r="G44" s="211">
        <v>848699232.77999997</v>
      </c>
      <c r="H44" s="269">
        <v>40.270000000000003</v>
      </c>
    </row>
    <row r="45" spans="1:8" ht="18.75">
      <c r="A45" s="459">
        <v>2016</v>
      </c>
      <c r="B45" s="150" t="s">
        <v>622</v>
      </c>
      <c r="C45" s="268">
        <v>14757577</v>
      </c>
      <c r="D45" s="268">
        <v>5827856</v>
      </c>
      <c r="E45" s="211">
        <v>532571971.92000002</v>
      </c>
      <c r="F45" s="211">
        <v>95519582.400000006</v>
      </c>
      <c r="G45" s="211">
        <v>628091554.32000005</v>
      </c>
      <c r="H45" s="269">
        <v>42.56</v>
      </c>
    </row>
    <row r="46" spans="1:8" ht="18.75">
      <c r="A46" s="459"/>
      <c r="B46" s="150" t="s">
        <v>623</v>
      </c>
      <c r="C46" s="268">
        <v>14919636</v>
      </c>
      <c r="D46" s="268">
        <v>6280841</v>
      </c>
      <c r="E46" s="211">
        <v>546676724.77999997</v>
      </c>
      <c r="F46" s="211">
        <v>118340414.09999999</v>
      </c>
      <c r="G46" s="211">
        <v>665017138.88</v>
      </c>
      <c r="H46" s="269">
        <v>44.57</v>
      </c>
    </row>
    <row r="47" spans="1:8" ht="18.75">
      <c r="A47" s="459"/>
      <c r="B47" s="150" t="s">
        <v>624</v>
      </c>
      <c r="C47" s="268">
        <v>18364450</v>
      </c>
      <c r="D47" s="268">
        <v>7659934</v>
      </c>
      <c r="E47" s="211">
        <v>708581711.96000004</v>
      </c>
      <c r="F47" s="211">
        <v>143720837.09999999</v>
      </c>
      <c r="G47" s="211">
        <v>852302549.05999994</v>
      </c>
      <c r="H47" s="269">
        <v>46.41</v>
      </c>
    </row>
    <row r="48" spans="1:8" ht="18.75">
      <c r="A48" s="459"/>
      <c r="B48" s="150" t="s">
        <v>625</v>
      </c>
      <c r="C48" s="268">
        <v>15642484</v>
      </c>
      <c r="D48" s="268">
        <v>7183034</v>
      </c>
      <c r="E48" s="211">
        <v>674911731.16999996</v>
      </c>
      <c r="F48" s="211">
        <v>127645260.2</v>
      </c>
      <c r="G48" s="211">
        <v>802556991.37</v>
      </c>
      <c r="H48" s="269">
        <v>51.31</v>
      </c>
    </row>
    <row r="49" spans="1:8" ht="18.75">
      <c r="A49" s="459"/>
      <c r="B49" s="150" t="s">
        <v>626</v>
      </c>
      <c r="C49" s="268">
        <v>15834065</v>
      </c>
      <c r="D49" s="268">
        <v>6873824</v>
      </c>
      <c r="E49" s="211">
        <v>757422906.13999999</v>
      </c>
      <c r="F49" s="211">
        <v>123944642.7</v>
      </c>
      <c r="G49" s="211">
        <v>881367548.84000003</v>
      </c>
      <c r="H49" s="269">
        <v>55.66</v>
      </c>
    </row>
    <row r="50" spans="1:8" ht="18.75">
      <c r="A50" s="459"/>
      <c r="B50" s="150" t="s">
        <v>627</v>
      </c>
      <c r="C50" s="268">
        <v>16912901</v>
      </c>
      <c r="D50" s="268">
        <v>7368537</v>
      </c>
      <c r="E50" s="211">
        <v>850513352.92999995</v>
      </c>
      <c r="F50" s="211">
        <v>127249318.5</v>
      </c>
      <c r="G50" s="211">
        <v>977762671.42999995</v>
      </c>
      <c r="H50" s="269">
        <v>57.81</v>
      </c>
    </row>
    <row r="51" spans="1:8" ht="18.75">
      <c r="A51" s="459"/>
      <c r="B51" s="155" t="s">
        <v>36</v>
      </c>
      <c r="C51" s="270">
        <v>207601130</v>
      </c>
      <c r="D51" s="270">
        <v>83043126</v>
      </c>
      <c r="E51" s="271">
        <v>7949018253.5500002</v>
      </c>
      <c r="F51" s="271">
        <v>1394205137.5</v>
      </c>
      <c r="G51" s="271">
        <v>9343223391.0499992</v>
      </c>
      <c r="H51" s="272">
        <v>45.01</v>
      </c>
    </row>
    <row r="52" spans="1:8" ht="18.75">
      <c r="A52" s="148"/>
      <c r="B52" s="148"/>
      <c r="C52" s="148"/>
      <c r="D52" s="148"/>
      <c r="E52" s="148"/>
      <c r="F52" s="148"/>
      <c r="G52" s="148"/>
      <c r="H52" s="148"/>
    </row>
    <row r="53" spans="1:8" ht="18.75">
      <c r="A53" s="148"/>
      <c r="B53" s="148"/>
      <c r="C53" s="148"/>
      <c r="D53" s="148"/>
      <c r="E53" s="148"/>
      <c r="F53" s="148"/>
      <c r="G53" s="148"/>
      <c r="H53" s="148"/>
    </row>
    <row r="54" spans="1:8" ht="18.75">
      <c r="A54" s="148"/>
      <c r="B54" s="148"/>
      <c r="C54" s="148"/>
      <c r="D54" s="148"/>
      <c r="E54" s="148"/>
      <c r="F54" s="148"/>
      <c r="G54" s="148"/>
      <c r="H54" s="148"/>
    </row>
    <row r="55" spans="1:8" ht="18.75">
      <c r="A55" s="235" t="s">
        <v>635</v>
      </c>
      <c r="B55" s="235"/>
      <c r="C55" s="148"/>
      <c r="D55" s="148"/>
      <c r="E55" s="148"/>
      <c r="F55" s="148"/>
      <c r="G55" s="148"/>
      <c r="H55" s="148"/>
    </row>
    <row r="56" spans="1:8" ht="18.75">
      <c r="A56" s="235" t="s">
        <v>685</v>
      </c>
      <c r="B56" s="273"/>
      <c r="C56" s="148"/>
      <c r="D56" s="148"/>
      <c r="E56" s="148"/>
      <c r="F56" s="148"/>
      <c r="G56" s="148"/>
      <c r="H56" s="148"/>
    </row>
  </sheetData>
  <mergeCells count="7">
    <mergeCell ref="A4:B4"/>
    <mergeCell ref="A5:A13"/>
    <mergeCell ref="A45:A51"/>
    <mergeCell ref="A24:B24"/>
    <mergeCell ref="A25:A30"/>
    <mergeCell ref="A31:A37"/>
    <mergeCell ref="A39:A44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2400" r:id="rId1"/>
  <headerFooter>
    <oddHeader>&amp;C&amp;"-,Italic"&amp;12Expenditure and Prescriptions 2015-16.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E1" sqref="E1"/>
    </sheetView>
  </sheetViews>
  <sheetFormatPr defaultRowHeight="15"/>
  <cols>
    <col min="1" max="1" width="28" customWidth="1"/>
    <col min="2" max="5" width="19.42578125" bestFit="1" customWidth="1"/>
  </cols>
  <sheetData>
    <row r="1" spans="1:5" ht="18.75">
      <c r="A1" s="147" t="s">
        <v>723</v>
      </c>
      <c r="B1" s="148"/>
      <c r="C1" s="148"/>
      <c r="D1" s="148"/>
      <c r="E1" s="148"/>
    </row>
    <row r="2" spans="1:5" ht="18.75">
      <c r="A2" s="200" t="s">
        <v>722</v>
      </c>
      <c r="B2" s="148"/>
      <c r="C2" s="148"/>
      <c r="D2" s="148"/>
      <c r="E2" s="148"/>
    </row>
    <row r="3" spans="1:5" ht="18.75">
      <c r="A3" s="147"/>
      <c r="B3" s="148"/>
      <c r="C3" s="148"/>
      <c r="D3" s="148"/>
      <c r="E3" s="148"/>
    </row>
    <row r="4" spans="1:5" ht="18.75">
      <c r="A4" s="149" t="s">
        <v>25</v>
      </c>
      <c r="B4" s="149" t="s">
        <v>33</v>
      </c>
      <c r="C4" s="149" t="s">
        <v>34</v>
      </c>
      <c r="D4" s="149" t="s">
        <v>10</v>
      </c>
      <c r="E4" s="149" t="s">
        <v>5</v>
      </c>
    </row>
    <row r="5" spans="1:5" ht="18.75">
      <c r="A5" s="150" t="s">
        <v>35</v>
      </c>
      <c r="B5" s="151">
        <v>197328974</v>
      </c>
      <c r="C5" s="151">
        <v>209964792</v>
      </c>
      <c r="D5" s="151">
        <v>211704813</v>
      </c>
      <c r="E5" s="151">
        <v>207601130</v>
      </c>
    </row>
    <row r="6" spans="1:5" ht="18.75">
      <c r="A6" s="150" t="s">
        <v>3</v>
      </c>
      <c r="B6" s="151">
        <v>62019467</v>
      </c>
      <c r="C6" s="151">
        <v>72322449</v>
      </c>
      <c r="D6" s="151">
        <v>79031192</v>
      </c>
      <c r="E6" s="151">
        <v>83043126</v>
      </c>
    </row>
    <row r="7" spans="1:5" ht="18.75">
      <c r="A7" s="155" t="s">
        <v>36</v>
      </c>
      <c r="B7" s="156">
        <v>259348441</v>
      </c>
      <c r="C7" s="156">
        <v>282287241</v>
      </c>
      <c r="D7" s="156">
        <v>290736005</v>
      </c>
      <c r="E7" s="156">
        <v>290644256</v>
      </c>
    </row>
    <row r="8" spans="1:5" ht="18.75">
      <c r="A8" s="148"/>
      <c r="B8" s="148"/>
      <c r="C8" s="148"/>
      <c r="D8" s="148"/>
      <c r="E8" s="148"/>
    </row>
    <row r="9" spans="1:5" ht="18.75">
      <c r="A9" s="148"/>
      <c r="B9" s="148"/>
      <c r="C9" s="148"/>
      <c r="D9" s="148"/>
      <c r="E9" s="148"/>
    </row>
    <row r="10" spans="1:5" ht="18.75">
      <c r="A10" s="147" t="s">
        <v>660</v>
      </c>
      <c r="B10" s="148"/>
      <c r="C10" s="148"/>
      <c r="D10" s="148"/>
      <c r="E10" s="148"/>
    </row>
    <row r="11" spans="1:5" ht="18.75">
      <c r="A11" s="148"/>
      <c r="B11" s="148"/>
      <c r="C11" s="148"/>
      <c r="D11" s="148"/>
      <c r="E11" s="148"/>
    </row>
    <row r="12" spans="1:5" ht="18.75">
      <c r="A12" s="148"/>
      <c r="B12" s="148"/>
      <c r="C12" s="148"/>
      <c r="D12" s="148"/>
      <c r="E12" s="148"/>
    </row>
    <row r="13" spans="1:5" ht="18.75">
      <c r="A13" s="148"/>
      <c r="B13" s="148"/>
      <c r="C13" s="148"/>
      <c r="D13" s="148"/>
      <c r="E13" s="148"/>
    </row>
    <row r="14" spans="1:5" ht="18.75">
      <c r="A14" s="148"/>
      <c r="B14" s="148"/>
      <c r="C14" s="148"/>
      <c r="D14" s="148"/>
      <c r="E14" s="148"/>
    </row>
    <row r="15" spans="1:5" ht="18.75">
      <c r="A15" s="148"/>
      <c r="B15" s="148"/>
      <c r="C15" s="148"/>
      <c r="D15" s="148"/>
      <c r="E15" s="148"/>
    </row>
    <row r="16" spans="1:5" ht="18.75">
      <c r="A16" s="148"/>
      <c r="B16" s="148"/>
      <c r="C16" s="148"/>
      <c r="D16" s="148"/>
      <c r="E16" s="148"/>
    </row>
    <row r="17" spans="1:5" ht="18.75">
      <c r="A17" s="148"/>
      <c r="B17" s="148"/>
      <c r="C17" s="148"/>
      <c r="D17" s="148"/>
      <c r="E17" s="148"/>
    </row>
    <row r="18" spans="1:5" ht="18.75">
      <c r="A18" s="148"/>
      <c r="B18" s="148"/>
      <c r="C18" s="148"/>
      <c r="D18" s="148"/>
      <c r="E18" s="148"/>
    </row>
    <row r="19" spans="1:5" ht="18.75">
      <c r="A19" s="148"/>
      <c r="B19" s="148"/>
      <c r="C19" s="148"/>
      <c r="D19" s="148"/>
      <c r="E19" s="148"/>
    </row>
    <row r="20" spans="1:5" ht="18.75">
      <c r="A20" s="148"/>
      <c r="B20" s="148"/>
      <c r="C20" s="148"/>
      <c r="D20" s="148"/>
      <c r="E20" s="148"/>
    </row>
    <row r="21" spans="1:5" ht="18.75">
      <c r="A21" s="148"/>
      <c r="B21" s="148"/>
      <c r="C21" s="148"/>
      <c r="D21" s="148"/>
      <c r="E21" s="148"/>
    </row>
    <row r="22" spans="1:5" ht="18.75">
      <c r="A22" s="148"/>
      <c r="B22" s="148"/>
      <c r="C22" s="148"/>
      <c r="D22" s="148"/>
      <c r="E22" s="148"/>
    </row>
    <row r="23" spans="1:5" ht="18.75">
      <c r="A23" s="148"/>
      <c r="B23" s="148"/>
      <c r="C23" s="148"/>
      <c r="D23" s="148"/>
      <c r="E23" s="148"/>
    </row>
    <row r="24" spans="1:5" ht="18.75">
      <c r="A24" s="148"/>
      <c r="B24" s="148"/>
      <c r="C24" s="148"/>
      <c r="D24" s="148"/>
      <c r="E24" s="148"/>
    </row>
    <row r="25" spans="1:5" ht="18.75">
      <c r="A25" s="148"/>
      <c r="B25" s="148"/>
      <c r="C25" s="148"/>
      <c r="D25" s="148"/>
      <c r="E25" s="148"/>
    </row>
    <row r="26" spans="1:5" ht="18.75">
      <c r="A26" s="148"/>
      <c r="B26" s="148"/>
      <c r="C26" s="148"/>
      <c r="D26" s="148"/>
      <c r="E26" s="148"/>
    </row>
    <row r="27" spans="1:5" ht="18.75">
      <c r="A27" s="148"/>
      <c r="B27" s="148"/>
      <c r="C27" s="148"/>
      <c r="D27" s="148"/>
      <c r="E27" s="148"/>
    </row>
    <row r="28" spans="1:5" ht="18.75">
      <c r="A28" s="148"/>
      <c r="B28" s="148"/>
      <c r="C28" s="148"/>
      <c r="D28" s="148"/>
      <c r="E28" s="148"/>
    </row>
    <row r="29" spans="1:5" ht="18.75">
      <c r="A29" s="148"/>
      <c r="B29" s="148"/>
      <c r="C29" s="148"/>
      <c r="D29" s="148"/>
      <c r="E29" s="148"/>
    </row>
    <row r="30" spans="1:5" ht="18.75">
      <c r="A30" s="148"/>
      <c r="B30" s="148"/>
      <c r="C30" s="148"/>
      <c r="D30" s="148"/>
      <c r="E30" s="148"/>
    </row>
    <row r="31" spans="1:5" ht="18.75">
      <c r="A31" s="148"/>
      <c r="B31" s="148"/>
      <c r="C31" s="148"/>
      <c r="D31" s="148"/>
      <c r="E31" s="148"/>
    </row>
    <row r="32" spans="1:5" ht="18.75">
      <c r="A32" s="148"/>
      <c r="B32" s="148"/>
      <c r="C32" s="148"/>
      <c r="D32" s="148"/>
      <c r="E32" s="148"/>
    </row>
    <row r="33" spans="1:5" ht="18.75">
      <c r="A33" s="148"/>
      <c r="B33" s="148"/>
      <c r="C33" s="148"/>
      <c r="D33" s="148"/>
      <c r="E33" s="148"/>
    </row>
    <row r="34" spans="1:5" ht="18.75">
      <c r="A34" s="148"/>
      <c r="B34" s="148"/>
      <c r="C34" s="148"/>
      <c r="D34" s="148"/>
      <c r="E34" s="148"/>
    </row>
    <row r="35" spans="1:5" ht="18.75">
      <c r="A35" s="148"/>
      <c r="B35" s="148"/>
      <c r="C35" s="148"/>
      <c r="D35" s="148"/>
      <c r="E35" s="148"/>
    </row>
    <row r="36" spans="1:5" ht="18.75">
      <c r="A36" s="148"/>
      <c r="B36" s="148"/>
      <c r="C36" s="148"/>
      <c r="D36" s="148"/>
      <c r="E36" s="148"/>
    </row>
    <row r="37" spans="1:5" ht="18.75">
      <c r="A37" s="147" t="s">
        <v>724</v>
      </c>
      <c r="B37" s="148"/>
      <c r="C37" s="148"/>
      <c r="D37" s="148"/>
      <c r="E37" s="148"/>
    </row>
    <row r="38" spans="1:5" ht="18.75">
      <c r="A38" s="200" t="s">
        <v>722</v>
      </c>
      <c r="B38" s="148"/>
      <c r="C38" s="148"/>
      <c r="D38" s="148"/>
      <c r="E38" s="148"/>
    </row>
    <row r="39" spans="1:5" ht="18.75">
      <c r="A39" s="148"/>
      <c r="B39" s="148"/>
      <c r="C39" s="148"/>
      <c r="D39" s="148"/>
      <c r="E39" s="148"/>
    </row>
    <row r="40" spans="1:5" ht="18.75">
      <c r="A40" s="149" t="s">
        <v>37</v>
      </c>
      <c r="B40" s="149" t="s">
        <v>33</v>
      </c>
      <c r="C40" s="149" t="s">
        <v>34</v>
      </c>
      <c r="D40" s="149" t="s">
        <v>10</v>
      </c>
      <c r="E40" s="149" t="s">
        <v>5</v>
      </c>
    </row>
    <row r="41" spans="1:5" ht="18.75">
      <c r="A41" s="150" t="s">
        <v>7</v>
      </c>
      <c r="B41" s="159">
        <v>7088662995.54</v>
      </c>
      <c r="C41" s="159">
        <v>7317674872.2200003</v>
      </c>
      <c r="D41" s="159">
        <v>7096679044.4899998</v>
      </c>
      <c r="E41" s="159">
        <v>7949018253.5500002</v>
      </c>
    </row>
    <row r="42" spans="1:5" ht="18.75">
      <c r="A42" s="150" t="s">
        <v>38</v>
      </c>
      <c r="B42" s="159">
        <v>1482680488.74</v>
      </c>
      <c r="C42" s="159">
        <v>1528717760.4000001</v>
      </c>
      <c r="D42" s="159">
        <v>1465904273.7</v>
      </c>
      <c r="E42" s="159">
        <v>1394205137.5</v>
      </c>
    </row>
    <row r="43" spans="1:5" ht="18.75">
      <c r="A43" s="155" t="s">
        <v>36</v>
      </c>
      <c r="B43" s="163">
        <v>8571343484.2799997</v>
      </c>
      <c r="C43" s="163">
        <v>8846392632.6200008</v>
      </c>
      <c r="D43" s="163">
        <v>8562583318.1899996</v>
      </c>
      <c r="E43" s="163">
        <v>9343223391.0499992</v>
      </c>
    </row>
    <row r="44" spans="1:5" ht="18.75">
      <c r="A44" s="148"/>
      <c r="B44" s="148"/>
      <c r="C44" s="148"/>
      <c r="D44" s="148"/>
      <c r="E44" s="148"/>
    </row>
    <row r="45" spans="1:5" ht="18.75">
      <c r="A45" s="148"/>
      <c r="B45" s="148"/>
      <c r="C45" s="148"/>
      <c r="D45" s="148"/>
      <c r="E45" s="148"/>
    </row>
    <row r="46" spans="1:5" ht="18.75">
      <c r="A46" s="147" t="s">
        <v>725</v>
      </c>
      <c r="B46" s="148"/>
      <c r="C46" s="148"/>
      <c r="D46" s="148"/>
      <c r="E46" s="148"/>
    </row>
    <row r="47" spans="1:5" ht="18.75">
      <c r="A47" s="148"/>
      <c r="B47" s="148"/>
      <c r="C47" s="148"/>
      <c r="D47" s="148"/>
      <c r="E47" s="148"/>
    </row>
    <row r="48" spans="1:5" ht="18.75">
      <c r="A48" s="148"/>
      <c r="B48" s="148"/>
      <c r="C48" s="148"/>
      <c r="D48" s="148"/>
      <c r="E48" s="148"/>
    </row>
    <row r="49" spans="1:5" ht="18.75">
      <c r="A49" s="148"/>
      <c r="B49" s="148"/>
      <c r="C49" s="148"/>
      <c r="D49" s="148"/>
      <c r="E49" s="148"/>
    </row>
    <row r="50" spans="1:5" ht="18.75">
      <c r="A50" s="148"/>
      <c r="B50" s="148"/>
      <c r="C50" s="148"/>
      <c r="D50" s="148"/>
      <c r="E50" s="148"/>
    </row>
    <row r="51" spans="1:5" ht="18.75">
      <c r="A51" s="148"/>
      <c r="B51" s="148"/>
      <c r="C51" s="148"/>
      <c r="D51" s="148"/>
      <c r="E51" s="148"/>
    </row>
    <row r="52" spans="1:5" ht="18.75">
      <c r="A52" s="148"/>
      <c r="B52" s="148"/>
      <c r="C52" s="148"/>
      <c r="D52" s="148"/>
      <c r="E52" s="148"/>
    </row>
    <row r="53" spans="1:5" ht="18.75">
      <c r="A53" s="148"/>
      <c r="B53" s="148"/>
      <c r="C53" s="148"/>
      <c r="D53" s="148"/>
      <c r="E53" s="148"/>
    </row>
    <row r="54" spans="1:5" ht="18.75">
      <c r="A54" s="148"/>
      <c r="B54" s="148"/>
      <c r="C54" s="148"/>
      <c r="D54" s="148"/>
      <c r="E54" s="148"/>
    </row>
    <row r="55" spans="1:5" ht="18.75">
      <c r="A55" s="148"/>
      <c r="B55" s="148"/>
      <c r="C55" s="148"/>
      <c r="D55" s="148"/>
      <c r="E55" s="148"/>
    </row>
    <row r="56" spans="1:5" ht="18.75">
      <c r="A56" s="148"/>
      <c r="B56" s="148"/>
      <c r="C56" s="148"/>
      <c r="D56" s="148"/>
      <c r="E56" s="148"/>
    </row>
    <row r="57" spans="1:5" ht="18.75">
      <c r="A57" s="148"/>
      <c r="B57" s="148"/>
      <c r="C57" s="148"/>
      <c r="D57" s="148"/>
      <c r="E57" s="148"/>
    </row>
    <row r="58" spans="1:5" ht="18.75">
      <c r="A58" s="148"/>
      <c r="B58" s="148"/>
      <c r="C58" s="148"/>
      <c r="D58" s="148"/>
      <c r="E58" s="148"/>
    </row>
    <row r="59" spans="1:5" ht="18.75">
      <c r="A59" s="148"/>
      <c r="B59" s="148"/>
      <c r="C59" s="148"/>
      <c r="D59" s="148"/>
      <c r="E59" s="148"/>
    </row>
    <row r="60" spans="1:5" ht="18.75">
      <c r="A60" s="148"/>
      <c r="B60" s="148"/>
      <c r="C60" s="148"/>
      <c r="D60" s="148"/>
      <c r="E60" s="148"/>
    </row>
    <row r="61" spans="1:5" ht="18.75">
      <c r="A61" s="148"/>
      <c r="B61" s="148"/>
      <c r="C61" s="148"/>
      <c r="D61" s="148"/>
      <c r="E61" s="148"/>
    </row>
    <row r="62" spans="1:5" ht="18.75">
      <c r="A62" s="148"/>
      <c r="B62" s="148"/>
      <c r="C62" s="148"/>
      <c r="D62" s="148"/>
      <c r="E62" s="148"/>
    </row>
    <row r="63" spans="1:5" ht="18.75">
      <c r="A63" s="148"/>
      <c r="B63" s="148"/>
      <c r="C63" s="148"/>
      <c r="D63" s="148"/>
      <c r="E63" s="148"/>
    </row>
    <row r="64" spans="1:5" ht="18.75">
      <c r="A64" s="148"/>
      <c r="B64" s="148"/>
      <c r="C64" s="148"/>
      <c r="D64" s="148"/>
      <c r="E64" s="148"/>
    </row>
    <row r="65" spans="1:5" ht="18.75">
      <c r="A65" s="148"/>
      <c r="B65" s="148"/>
      <c r="C65" s="148"/>
      <c r="D65" s="148"/>
      <c r="E65" s="148"/>
    </row>
    <row r="66" spans="1:5" ht="18.75">
      <c r="A66" s="148"/>
      <c r="B66" s="148"/>
      <c r="C66" s="148"/>
      <c r="D66" s="148"/>
      <c r="E66" s="148"/>
    </row>
    <row r="67" spans="1:5" ht="18.75">
      <c r="A67" s="148"/>
      <c r="B67" s="148"/>
      <c r="C67" s="148"/>
      <c r="D67" s="148"/>
      <c r="E67" s="148"/>
    </row>
    <row r="68" spans="1:5" ht="18.75">
      <c r="A68" s="148"/>
      <c r="B68" s="148"/>
      <c r="C68" s="148"/>
      <c r="D68" s="148"/>
      <c r="E68" s="148"/>
    </row>
    <row r="69" spans="1:5" ht="18.75">
      <c r="A69" s="148"/>
      <c r="B69" s="148"/>
      <c r="C69" s="148"/>
      <c r="D69" s="148"/>
      <c r="E69" s="148"/>
    </row>
    <row r="70" spans="1:5" ht="18.75">
      <c r="A70" s="148"/>
      <c r="B70" s="148"/>
      <c r="C70" s="148"/>
      <c r="D70" s="148"/>
      <c r="E70" s="148"/>
    </row>
    <row r="71" spans="1:5" ht="15.75">
      <c r="A71" s="137"/>
      <c r="B71" s="137"/>
      <c r="C71" s="137"/>
      <c r="D71" s="137"/>
      <c r="E71" s="13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2400" r:id="rId1"/>
  <headerFooter>
    <oddHeader>&amp;C&amp;"-,Italic"&amp;12Expenditure and Prescriptions 2015-16.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J1" sqref="J1"/>
    </sheetView>
  </sheetViews>
  <sheetFormatPr defaultRowHeight="15"/>
  <cols>
    <col min="1" max="1" width="36.42578125" customWidth="1"/>
    <col min="2" max="4" width="19.42578125" bestFit="1" customWidth="1"/>
    <col min="5" max="9" width="18.7109375" customWidth="1"/>
    <col min="10" max="10" width="19.42578125" bestFit="1" customWidth="1"/>
    <col min="11" max="11" width="13.85546875" bestFit="1" customWidth="1"/>
    <col min="13" max="14" width="13.85546875" bestFit="1" customWidth="1"/>
  </cols>
  <sheetData>
    <row r="1" spans="1:10" ht="18.75">
      <c r="A1" s="147" t="s">
        <v>721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8.75">
      <c r="A2" s="200" t="s">
        <v>707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8.75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8.75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8.75">
      <c r="A5" s="238" t="s">
        <v>25</v>
      </c>
      <c r="B5" s="149" t="s">
        <v>606</v>
      </c>
      <c r="C5" s="149" t="s">
        <v>607</v>
      </c>
      <c r="D5" s="149" t="s">
        <v>608</v>
      </c>
      <c r="E5" s="149" t="s">
        <v>609</v>
      </c>
      <c r="F5" s="149" t="s">
        <v>610</v>
      </c>
      <c r="G5" s="149" t="s">
        <v>611</v>
      </c>
      <c r="H5" s="149" t="s">
        <v>612</v>
      </c>
      <c r="I5" s="149" t="s">
        <v>613</v>
      </c>
      <c r="J5" s="149" t="s">
        <v>614</v>
      </c>
    </row>
    <row r="6" spans="1:10" ht="18.75">
      <c r="A6" s="239" t="s">
        <v>26</v>
      </c>
      <c r="B6" s="151">
        <v>48926689</v>
      </c>
      <c r="C6" s="151">
        <v>37032188</v>
      </c>
      <c r="D6" s="151">
        <v>29419750</v>
      </c>
      <c r="E6" s="151">
        <v>12492608</v>
      </c>
      <c r="F6" s="151">
        <v>12480504</v>
      </c>
      <c r="G6" s="151">
        <v>4155651</v>
      </c>
      <c r="H6" s="151">
        <v>517243</v>
      </c>
      <c r="I6" s="151">
        <v>1504761</v>
      </c>
      <c r="J6" s="151">
        <v>146529394</v>
      </c>
    </row>
    <row r="7" spans="1:10" ht="18.75">
      <c r="A7" s="239" t="s">
        <v>0</v>
      </c>
      <c r="B7" s="151">
        <v>15424187</v>
      </c>
      <c r="C7" s="151">
        <v>11033383</v>
      </c>
      <c r="D7" s="151">
        <v>8732755</v>
      </c>
      <c r="E7" s="151">
        <v>3788298</v>
      </c>
      <c r="F7" s="151">
        <v>3421376</v>
      </c>
      <c r="G7" s="151">
        <v>1267211</v>
      </c>
      <c r="H7" s="151">
        <v>74877</v>
      </c>
      <c r="I7" s="151">
        <v>377774</v>
      </c>
      <c r="J7" s="151">
        <v>44119861</v>
      </c>
    </row>
    <row r="8" spans="1:10" ht="18.75">
      <c r="A8" s="239" t="s">
        <v>27</v>
      </c>
      <c r="B8" s="151">
        <v>4505596</v>
      </c>
      <c r="C8" s="151">
        <v>3178956</v>
      </c>
      <c r="D8" s="151">
        <v>2825130</v>
      </c>
      <c r="E8" s="151">
        <v>951285</v>
      </c>
      <c r="F8" s="151">
        <v>1596021</v>
      </c>
      <c r="G8" s="151">
        <v>294751</v>
      </c>
      <c r="H8" s="151">
        <v>125710</v>
      </c>
      <c r="I8" s="151">
        <v>293529</v>
      </c>
      <c r="J8" s="151">
        <v>13770978</v>
      </c>
    </row>
    <row r="9" spans="1:10" ht="18.75">
      <c r="A9" s="239" t="s">
        <v>1</v>
      </c>
      <c r="B9" s="151">
        <v>1108956</v>
      </c>
      <c r="C9" s="151">
        <v>756977</v>
      </c>
      <c r="D9" s="151">
        <v>600774</v>
      </c>
      <c r="E9" s="151">
        <v>231206</v>
      </c>
      <c r="F9" s="151">
        <v>340406</v>
      </c>
      <c r="G9" s="151">
        <v>60992</v>
      </c>
      <c r="H9" s="151">
        <v>11250</v>
      </c>
      <c r="I9" s="151">
        <v>70336</v>
      </c>
      <c r="J9" s="151">
        <v>3180897</v>
      </c>
    </row>
    <row r="10" spans="1:10" ht="18.75">
      <c r="A10" s="240" t="s">
        <v>36</v>
      </c>
      <c r="B10" s="156">
        <v>69965428</v>
      </c>
      <c r="C10" s="156">
        <v>52001504</v>
      </c>
      <c r="D10" s="156">
        <v>41578409</v>
      </c>
      <c r="E10" s="156">
        <v>17463397</v>
      </c>
      <c r="F10" s="156">
        <v>17838307</v>
      </c>
      <c r="G10" s="156">
        <v>5778605</v>
      </c>
      <c r="H10" s="156">
        <v>729080</v>
      </c>
      <c r="I10" s="156">
        <v>2246400</v>
      </c>
      <c r="J10" s="156">
        <v>207601130</v>
      </c>
    </row>
    <row r="11" spans="1:10" ht="18.75">
      <c r="A11" s="155"/>
      <c r="B11" s="156"/>
      <c r="C11" s="156"/>
      <c r="D11" s="156"/>
      <c r="E11" s="156"/>
      <c r="F11" s="156"/>
      <c r="G11" s="156"/>
      <c r="H11" s="156"/>
      <c r="I11" s="156"/>
      <c r="J11" s="156"/>
    </row>
    <row r="12" spans="1:10" ht="18.75">
      <c r="A12" s="238" t="s">
        <v>7</v>
      </c>
      <c r="B12" s="241"/>
      <c r="C12" s="241"/>
      <c r="D12" s="241"/>
      <c r="E12" s="241"/>
      <c r="F12" s="241"/>
      <c r="G12" s="241"/>
      <c r="H12" s="241"/>
      <c r="I12" s="241"/>
      <c r="J12" s="241"/>
    </row>
    <row r="13" spans="1:10" ht="18.75">
      <c r="A13" s="239" t="s">
        <v>26</v>
      </c>
      <c r="B13" s="159">
        <v>1573449808.8699999</v>
      </c>
      <c r="C13" s="159">
        <v>1174582149.5999999</v>
      </c>
      <c r="D13" s="159">
        <v>941555561.40999997</v>
      </c>
      <c r="E13" s="159">
        <v>365847103.55000001</v>
      </c>
      <c r="F13" s="159">
        <v>377811956.18000001</v>
      </c>
      <c r="G13" s="159">
        <v>132362330.45</v>
      </c>
      <c r="H13" s="159">
        <v>14995276.59</v>
      </c>
      <c r="I13" s="159">
        <v>50376115.359999999</v>
      </c>
      <c r="J13" s="159">
        <v>4630980302.0100002</v>
      </c>
    </row>
    <row r="14" spans="1:10" ht="18.75">
      <c r="A14" s="239" t="s">
        <v>0</v>
      </c>
      <c r="B14" s="159">
        <v>497338269.12</v>
      </c>
      <c r="C14" s="159">
        <v>347662524.48000002</v>
      </c>
      <c r="D14" s="159">
        <v>280182050.83999997</v>
      </c>
      <c r="E14" s="159">
        <v>120271926.19</v>
      </c>
      <c r="F14" s="159">
        <v>111007948.22</v>
      </c>
      <c r="G14" s="159">
        <v>41967864.07</v>
      </c>
      <c r="H14" s="159">
        <v>2250296.52</v>
      </c>
      <c r="I14" s="159">
        <v>13177278.66</v>
      </c>
      <c r="J14" s="159">
        <v>1413858158.0999999</v>
      </c>
    </row>
    <row r="15" spans="1:10" ht="18.75">
      <c r="A15" s="239" t="s">
        <v>27</v>
      </c>
      <c r="B15" s="159">
        <v>566900629.46000004</v>
      </c>
      <c r="C15" s="159">
        <v>471456962.06</v>
      </c>
      <c r="D15" s="159">
        <v>341742080.49000001</v>
      </c>
      <c r="E15" s="159">
        <v>114983705.92</v>
      </c>
      <c r="F15" s="159">
        <v>201356868.31</v>
      </c>
      <c r="G15" s="159">
        <v>40424181.359999999</v>
      </c>
      <c r="H15" s="159">
        <v>11902651.640000001</v>
      </c>
      <c r="I15" s="159">
        <v>36590835.460000001</v>
      </c>
      <c r="J15" s="159">
        <v>1785357914.7</v>
      </c>
    </row>
    <row r="16" spans="1:10" ht="18.75">
      <c r="A16" s="239" t="s">
        <v>1</v>
      </c>
      <c r="B16" s="159">
        <v>41575571.130000003</v>
      </c>
      <c r="C16" s="159">
        <v>28189661.23</v>
      </c>
      <c r="D16" s="159">
        <v>21633815.420000002</v>
      </c>
      <c r="E16" s="159">
        <v>8566437.2799999993</v>
      </c>
      <c r="F16" s="159">
        <v>13418427.619999999</v>
      </c>
      <c r="G16" s="159">
        <v>2388467.37</v>
      </c>
      <c r="H16" s="159">
        <v>379257.05</v>
      </c>
      <c r="I16" s="159">
        <v>2670241.64</v>
      </c>
      <c r="J16" s="159">
        <v>118821878.73999999</v>
      </c>
    </row>
    <row r="17" spans="1:10" ht="18.75">
      <c r="A17" s="242" t="s">
        <v>36</v>
      </c>
      <c r="B17" s="243">
        <v>2679264278.5799999</v>
      </c>
      <c r="C17" s="243">
        <v>2021891297.3699999</v>
      </c>
      <c r="D17" s="243">
        <v>1585113508.1600001</v>
      </c>
      <c r="E17" s="243">
        <v>609669172.94000006</v>
      </c>
      <c r="F17" s="243">
        <v>703595200.33000004</v>
      </c>
      <c r="G17" s="243">
        <v>217142843.25</v>
      </c>
      <c r="H17" s="243">
        <v>29527481.800000001</v>
      </c>
      <c r="I17" s="243">
        <v>102814471.12</v>
      </c>
      <c r="J17" s="243">
        <v>7949018253.5500002</v>
      </c>
    </row>
    <row r="18" spans="1:10" ht="18.75">
      <c r="A18" s="236"/>
      <c r="B18" s="243"/>
      <c r="C18" s="243"/>
      <c r="D18" s="243"/>
      <c r="E18" s="243"/>
      <c r="F18" s="243"/>
      <c r="G18" s="243"/>
      <c r="H18" s="243"/>
      <c r="I18" s="243"/>
      <c r="J18" s="243"/>
    </row>
    <row r="19" spans="1:10" ht="18.75">
      <c r="A19" s="238" t="s">
        <v>9</v>
      </c>
      <c r="B19" s="241"/>
      <c r="C19" s="241"/>
      <c r="D19" s="241"/>
      <c r="E19" s="241"/>
      <c r="F19" s="241"/>
      <c r="G19" s="241"/>
      <c r="H19" s="241"/>
      <c r="I19" s="241"/>
      <c r="J19" s="241"/>
    </row>
    <row r="20" spans="1:10" ht="18.75">
      <c r="A20" s="239" t="s">
        <v>26</v>
      </c>
      <c r="B20" s="159">
        <v>1866329319.6700001</v>
      </c>
      <c r="C20" s="159">
        <v>1400948354</v>
      </c>
      <c r="D20" s="159">
        <v>1116812813.9100001</v>
      </c>
      <c r="E20" s="159">
        <v>441113715.05000001</v>
      </c>
      <c r="F20" s="159">
        <v>452167628.48000002</v>
      </c>
      <c r="G20" s="159">
        <v>157369668.25</v>
      </c>
      <c r="H20" s="159">
        <v>17706244.789999999</v>
      </c>
      <c r="I20" s="159">
        <v>59498201.560000002</v>
      </c>
      <c r="J20" s="159">
        <v>5511945945.71</v>
      </c>
    </row>
    <row r="21" spans="1:10" ht="18.75">
      <c r="A21" s="239" t="s">
        <v>0</v>
      </c>
      <c r="B21" s="159">
        <v>497338269.12</v>
      </c>
      <c r="C21" s="159">
        <v>347662524.48000002</v>
      </c>
      <c r="D21" s="159">
        <v>280182050.83999997</v>
      </c>
      <c r="E21" s="159">
        <v>120271926.19</v>
      </c>
      <c r="F21" s="159">
        <v>111007948.22</v>
      </c>
      <c r="G21" s="159">
        <v>41967864.07</v>
      </c>
      <c r="H21" s="159">
        <v>2250296.52</v>
      </c>
      <c r="I21" s="159">
        <v>13177278.66</v>
      </c>
      <c r="J21" s="159">
        <v>1413858158.0999999</v>
      </c>
    </row>
    <row r="22" spans="1:10" ht="18.75">
      <c r="A22" s="239" t="s">
        <v>27</v>
      </c>
      <c r="B22" s="159">
        <v>726565402.05999994</v>
      </c>
      <c r="C22" s="159">
        <v>590369358.25999999</v>
      </c>
      <c r="D22" s="159">
        <v>440695246.79000002</v>
      </c>
      <c r="E22" s="159">
        <v>149459562.62</v>
      </c>
      <c r="F22" s="159">
        <v>258624227.91</v>
      </c>
      <c r="G22" s="159">
        <v>50865936.960000001</v>
      </c>
      <c r="H22" s="159">
        <v>15511455.140000001</v>
      </c>
      <c r="I22" s="159">
        <v>47390776.259999998</v>
      </c>
      <c r="J22" s="159">
        <v>2279481966</v>
      </c>
    </row>
    <row r="23" spans="1:10" ht="18.75">
      <c r="A23" s="239" t="s">
        <v>1</v>
      </c>
      <c r="B23" s="159">
        <v>48213916.030000001</v>
      </c>
      <c r="C23" s="159">
        <v>32792063.73</v>
      </c>
      <c r="D23" s="159">
        <v>25229534.32</v>
      </c>
      <c r="E23" s="159">
        <v>9958569.3800000008</v>
      </c>
      <c r="F23" s="159">
        <v>15453144.52</v>
      </c>
      <c r="G23" s="159">
        <v>2751517.07</v>
      </c>
      <c r="H23" s="159">
        <v>442671.35</v>
      </c>
      <c r="I23" s="159">
        <v>3095904.84</v>
      </c>
      <c r="J23" s="159">
        <v>137937321.24000001</v>
      </c>
    </row>
    <row r="24" spans="1:10" ht="18.75">
      <c r="A24" s="242" t="s">
        <v>36</v>
      </c>
      <c r="B24" s="243">
        <v>3138446906.8800001</v>
      </c>
      <c r="C24" s="243">
        <v>2371772300.4699998</v>
      </c>
      <c r="D24" s="243">
        <v>1862919645.8599999</v>
      </c>
      <c r="E24" s="243">
        <v>720803773.24000001</v>
      </c>
      <c r="F24" s="243">
        <v>837252949.13</v>
      </c>
      <c r="G24" s="243">
        <v>252954986.34999999</v>
      </c>
      <c r="H24" s="243">
        <v>35910667.799999997</v>
      </c>
      <c r="I24" s="243">
        <v>123162161.31999999</v>
      </c>
      <c r="J24" s="243">
        <v>9343223391.0499992</v>
      </c>
    </row>
    <row r="25" spans="1:10" ht="18.75">
      <c r="A25" s="242"/>
      <c r="B25" s="244"/>
      <c r="C25" s="244"/>
      <c r="D25" s="244"/>
      <c r="E25" s="244"/>
      <c r="F25" s="244"/>
      <c r="G25" s="244"/>
      <c r="H25" s="244"/>
      <c r="I25" s="244"/>
      <c r="J25" s="244"/>
    </row>
    <row r="26" spans="1:10" ht="18.75">
      <c r="A26" s="238" t="s">
        <v>629</v>
      </c>
      <c r="B26" s="241"/>
      <c r="C26" s="241"/>
      <c r="D26" s="241"/>
      <c r="E26" s="241"/>
      <c r="F26" s="241"/>
      <c r="G26" s="241"/>
      <c r="H26" s="241"/>
      <c r="I26" s="241"/>
      <c r="J26" s="241"/>
    </row>
    <row r="27" spans="1:10" ht="18.75">
      <c r="A27" s="239" t="s">
        <v>26</v>
      </c>
      <c r="B27" s="237">
        <v>38.15</v>
      </c>
      <c r="C27" s="237">
        <v>37.83</v>
      </c>
      <c r="D27" s="237">
        <v>37.96</v>
      </c>
      <c r="E27" s="237">
        <v>35.31</v>
      </c>
      <c r="F27" s="237">
        <v>36.229999999999997</v>
      </c>
      <c r="G27" s="237">
        <v>37.869999999999997</v>
      </c>
      <c r="H27" s="237">
        <v>34.229999999999997</v>
      </c>
      <c r="I27" s="237">
        <v>39.54</v>
      </c>
      <c r="J27" s="237">
        <v>37.619999999999997</v>
      </c>
    </row>
    <row r="28" spans="1:10" ht="18.75">
      <c r="A28" s="239" t="s">
        <v>0</v>
      </c>
      <c r="B28" s="237">
        <v>32.24</v>
      </c>
      <c r="C28" s="237">
        <v>31.51</v>
      </c>
      <c r="D28" s="237">
        <v>32.08</v>
      </c>
      <c r="E28" s="237">
        <v>31.75</v>
      </c>
      <c r="F28" s="237">
        <v>32.450000000000003</v>
      </c>
      <c r="G28" s="237">
        <v>33.119999999999997</v>
      </c>
      <c r="H28" s="237">
        <v>30.05</v>
      </c>
      <c r="I28" s="237">
        <v>34.880000000000003</v>
      </c>
      <c r="J28" s="237">
        <v>32.049999999999997</v>
      </c>
    </row>
    <row r="29" spans="1:10" ht="18.75">
      <c r="A29" s="239" t="s">
        <v>27</v>
      </c>
      <c r="B29" s="237">
        <v>161.26</v>
      </c>
      <c r="C29" s="237">
        <v>185.71</v>
      </c>
      <c r="D29" s="237">
        <v>155.99</v>
      </c>
      <c r="E29" s="237">
        <v>157.11000000000001</v>
      </c>
      <c r="F29" s="237">
        <v>162.04</v>
      </c>
      <c r="G29" s="237">
        <v>172.57</v>
      </c>
      <c r="H29" s="237">
        <v>123.39</v>
      </c>
      <c r="I29" s="237">
        <v>161.44999999999999</v>
      </c>
      <c r="J29" s="237">
        <v>165.53</v>
      </c>
    </row>
    <row r="30" spans="1:10" ht="18.75">
      <c r="A30" s="239" t="s">
        <v>1</v>
      </c>
      <c r="B30" s="237">
        <v>43.48</v>
      </c>
      <c r="C30" s="237">
        <v>43.32</v>
      </c>
      <c r="D30" s="237">
        <v>42</v>
      </c>
      <c r="E30" s="237">
        <v>43.07</v>
      </c>
      <c r="F30" s="237">
        <v>45.4</v>
      </c>
      <c r="G30" s="237">
        <v>45.11</v>
      </c>
      <c r="H30" s="237">
        <v>39.35</v>
      </c>
      <c r="I30" s="237">
        <v>44.02</v>
      </c>
      <c r="J30" s="237">
        <v>43.36</v>
      </c>
    </row>
    <row r="31" spans="1:10" ht="18.75">
      <c r="A31" s="242" t="s">
        <v>36</v>
      </c>
      <c r="B31" s="245">
        <v>44.86</v>
      </c>
      <c r="C31" s="245">
        <v>45.61</v>
      </c>
      <c r="D31" s="245">
        <v>44.8</v>
      </c>
      <c r="E31" s="245">
        <v>41.28</v>
      </c>
      <c r="F31" s="245">
        <v>46.94</v>
      </c>
      <c r="G31" s="245">
        <v>43.77</v>
      </c>
      <c r="H31" s="245">
        <v>49.25</v>
      </c>
      <c r="I31" s="245">
        <v>54.83</v>
      </c>
      <c r="J31" s="245">
        <v>45.01</v>
      </c>
    </row>
    <row r="32" spans="1:10" ht="18.75">
      <c r="A32" s="242"/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8.75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ht="18.75">
      <c r="A34" s="240" t="s">
        <v>628</v>
      </c>
      <c r="B34" s="151">
        <v>7670742</v>
      </c>
      <c r="C34" s="151">
        <v>5996385</v>
      </c>
      <c r="D34" s="151">
        <v>4808771</v>
      </c>
      <c r="E34" s="151">
        <v>1702785</v>
      </c>
      <c r="F34" s="151">
        <v>2603899</v>
      </c>
      <c r="G34" s="151">
        <v>517404</v>
      </c>
      <c r="H34" s="151">
        <v>244031</v>
      </c>
      <c r="I34" s="151">
        <v>393013</v>
      </c>
      <c r="J34" s="151">
        <v>23940278</v>
      </c>
    </row>
    <row r="35" spans="1:10" ht="18.75">
      <c r="A35" s="240" t="s">
        <v>28</v>
      </c>
      <c r="B35" s="246">
        <v>9.1</v>
      </c>
      <c r="C35" s="246">
        <v>8.6999999999999993</v>
      </c>
      <c r="D35" s="246">
        <v>8.6</v>
      </c>
      <c r="E35" s="246">
        <v>10.3</v>
      </c>
      <c r="F35" s="246">
        <v>6.9</v>
      </c>
      <c r="G35" s="246">
        <v>11.2</v>
      </c>
      <c r="H35" s="246">
        <v>3</v>
      </c>
      <c r="I35" s="246">
        <v>5.7</v>
      </c>
      <c r="J35" s="246">
        <v>8.6999999999999993</v>
      </c>
    </row>
    <row r="36" spans="1:10" ht="18.75">
      <c r="A36" s="240" t="s">
        <v>29</v>
      </c>
      <c r="B36" s="237">
        <v>349.28</v>
      </c>
      <c r="C36" s="237">
        <v>337.19</v>
      </c>
      <c r="D36" s="237">
        <v>329.63</v>
      </c>
      <c r="E36" s="237">
        <v>358.04</v>
      </c>
      <c r="F36" s="237">
        <v>270.20999999999998</v>
      </c>
      <c r="G36" s="237">
        <v>419.68</v>
      </c>
      <c r="H36" s="237">
        <v>121</v>
      </c>
      <c r="I36" s="237">
        <v>261.61</v>
      </c>
      <c r="J36" s="237">
        <v>332.04</v>
      </c>
    </row>
    <row r="37" spans="1:10" ht="18.75">
      <c r="A37" s="240" t="s">
        <v>30</v>
      </c>
      <c r="B37" s="247">
        <v>0.32</v>
      </c>
      <c r="C37" s="247">
        <v>0.25</v>
      </c>
      <c r="D37" s="247">
        <v>0.20100000000000001</v>
      </c>
      <c r="E37" s="247">
        <v>7.0999999999999994E-2</v>
      </c>
      <c r="F37" s="247">
        <v>0.109</v>
      </c>
      <c r="G37" s="247">
        <v>2.1999999999999999E-2</v>
      </c>
      <c r="H37" s="247">
        <v>0.01</v>
      </c>
      <c r="I37" s="247">
        <v>1.6E-2</v>
      </c>
      <c r="J37" s="247">
        <v>1</v>
      </c>
    </row>
    <row r="38" spans="1:10" ht="18.75">
      <c r="A38" s="240" t="s">
        <v>31</v>
      </c>
      <c r="B38" s="247">
        <v>0.33700000000000002</v>
      </c>
      <c r="C38" s="247">
        <v>0.25</v>
      </c>
      <c r="D38" s="247">
        <v>0.2</v>
      </c>
      <c r="E38" s="247">
        <v>8.4000000000000005E-2</v>
      </c>
      <c r="F38" s="247">
        <v>8.5999999999999993E-2</v>
      </c>
      <c r="G38" s="247">
        <v>2.8000000000000001E-2</v>
      </c>
      <c r="H38" s="247">
        <v>4.0000000000000001E-3</v>
      </c>
      <c r="I38" s="247">
        <v>1.0999999999999999E-2</v>
      </c>
      <c r="J38" s="247">
        <v>1</v>
      </c>
    </row>
    <row r="39" spans="1:10" ht="18.75">
      <c r="A39" s="240" t="s">
        <v>615</v>
      </c>
      <c r="B39" s="247">
        <v>0.33700000000000002</v>
      </c>
      <c r="C39" s="247">
        <v>0.254</v>
      </c>
      <c r="D39" s="247">
        <v>0.19900000000000001</v>
      </c>
      <c r="E39" s="247">
        <v>7.6999999999999999E-2</v>
      </c>
      <c r="F39" s="247">
        <v>8.8999999999999996E-2</v>
      </c>
      <c r="G39" s="247">
        <v>2.7E-2</v>
      </c>
      <c r="H39" s="247">
        <v>4.0000000000000001E-3</v>
      </c>
      <c r="I39" s="247">
        <v>1.2999999999999999E-2</v>
      </c>
      <c r="J39" s="247">
        <v>1</v>
      </c>
    </row>
    <row r="40" spans="1:10" ht="18.75">
      <c r="A40" s="240" t="s">
        <v>32</v>
      </c>
      <c r="B40" s="247">
        <v>0.33600000000000002</v>
      </c>
      <c r="C40" s="247">
        <v>0.254</v>
      </c>
      <c r="D40" s="247">
        <v>0.19900000000000001</v>
      </c>
      <c r="E40" s="247">
        <v>7.6999999999999999E-2</v>
      </c>
      <c r="F40" s="247">
        <v>0.09</v>
      </c>
      <c r="G40" s="247">
        <v>2.7E-2</v>
      </c>
      <c r="H40" s="247">
        <v>4.0000000000000001E-3</v>
      </c>
      <c r="I40" s="247">
        <v>1.2999999999999999E-2</v>
      </c>
      <c r="J40" s="247">
        <v>1</v>
      </c>
    </row>
    <row r="41" spans="1:10" ht="18.75">
      <c r="A41" s="148"/>
      <c r="B41" s="148"/>
      <c r="C41" s="148"/>
      <c r="D41" s="148"/>
      <c r="E41" s="148"/>
      <c r="F41" s="148"/>
      <c r="G41" s="148"/>
      <c r="H41" s="148"/>
      <c r="I41" s="148"/>
      <c r="J41" s="148"/>
    </row>
    <row r="42" spans="1:10" ht="18.75">
      <c r="A42" s="235" t="s">
        <v>630</v>
      </c>
      <c r="B42" s="148"/>
      <c r="C42" s="148"/>
      <c r="D42" s="148"/>
      <c r="E42" s="148"/>
      <c r="F42" s="148"/>
      <c r="G42" s="148"/>
      <c r="H42" s="148"/>
      <c r="I42" s="148"/>
      <c r="J42" s="148"/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1" sqref="I1"/>
    </sheetView>
  </sheetViews>
  <sheetFormatPr defaultRowHeight="15"/>
  <cols>
    <col min="1" max="1" width="19.85546875" customWidth="1"/>
    <col min="3" max="5" width="19.42578125" bestFit="1" customWidth="1"/>
    <col min="6" max="6" width="17.7109375" customWidth="1"/>
    <col min="7" max="9" width="19.42578125" bestFit="1" customWidth="1"/>
  </cols>
  <sheetData>
    <row r="1" spans="1:10" ht="15.75">
      <c r="A1" s="136" t="s">
        <v>726</v>
      </c>
      <c r="B1" s="137"/>
      <c r="C1" s="137"/>
      <c r="D1" s="137"/>
      <c r="E1" s="137"/>
      <c r="F1" s="137"/>
      <c r="G1" s="137"/>
      <c r="H1" s="137"/>
      <c r="I1" s="137"/>
    </row>
    <row r="2" spans="1:10" ht="15.75">
      <c r="A2" s="173" t="s">
        <v>720</v>
      </c>
      <c r="B2" s="137"/>
      <c r="C2" s="137"/>
      <c r="D2" s="137"/>
      <c r="E2" s="137"/>
      <c r="F2" s="137"/>
      <c r="G2" s="137"/>
      <c r="H2" s="137"/>
      <c r="I2" s="137"/>
    </row>
    <row r="3" spans="1:10" ht="15.75">
      <c r="A3" s="137"/>
      <c r="B3" s="137"/>
      <c r="C3" s="137"/>
      <c r="D3" s="137"/>
      <c r="E3" s="137"/>
      <c r="F3" s="137"/>
      <c r="G3" s="137"/>
      <c r="H3" s="137"/>
      <c r="I3" s="137"/>
    </row>
    <row r="4" spans="1:10" ht="31.5">
      <c r="A4" s="185"/>
      <c r="B4" s="186"/>
      <c r="C4" s="138" t="s">
        <v>36</v>
      </c>
      <c r="D4" s="138" t="s">
        <v>582</v>
      </c>
      <c r="E4" s="138" t="s">
        <v>27</v>
      </c>
      <c r="F4" s="138" t="s">
        <v>1</v>
      </c>
      <c r="G4" s="138" t="s">
        <v>581</v>
      </c>
      <c r="H4" s="138" t="s">
        <v>26</v>
      </c>
      <c r="I4" s="138" t="s">
        <v>0</v>
      </c>
    </row>
    <row r="5" spans="1:10" ht="15.75">
      <c r="A5" s="184" t="s">
        <v>25</v>
      </c>
      <c r="B5" s="139" t="s">
        <v>33</v>
      </c>
      <c r="C5" s="140">
        <v>197328974</v>
      </c>
      <c r="D5" s="140">
        <v>24069460</v>
      </c>
      <c r="E5" s="140">
        <v>19698402</v>
      </c>
      <c r="F5" s="140">
        <v>4371058</v>
      </c>
      <c r="G5" s="140">
        <v>173259514</v>
      </c>
      <c r="H5" s="140">
        <v>133647520</v>
      </c>
      <c r="I5" s="140">
        <v>39611994</v>
      </c>
    </row>
    <row r="6" spans="1:10" ht="15.75">
      <c r="A6" s="187"/>
      <c r="B6" s="139" t="s">
        <v>34</v>
      </c>
      <c r="C6" s="140">
        <v>209964792</v>
      </c>
      <c r="D6" s="140">
        <v>22613314</v>
      </c>
      <c r="E6" s="140">
        <v>18560731</v>
      </c>
      <c r="F6" s="140">
        <v>4052583</v>
      </c>
      <c r="G6" s="140">
        <v>187351478</v>
      </c>
      <c r="H6" s="140">
        <v>145342467</v>
      </c>
      <c r="I6" s="140">
        <v>42009011</v>
      </c>
    </row>
    <row r="7" spans="1:10" ht="15.75">
      <c r="A7" s="187"/>
      <c r="B7" s="139" t="s">
        <v>10</v>
      </c>
      <c r="C7" s="140">
        <v>211704813</v>
      </c>
      <c r="D7" s="140">
        <v>19447417</v>
      </c>
      <c r="E7" s="140">
        <v>15902515</v>
      </c>
      <c r="F7" s="140">
        <v>3544902</v>
      </c>
      <c r="G7" s="140">
        <v>192257396</v>
      </c>
      <c r="H7" s="140">
        <v>147979717</v>
      </c>
      <c r="I7" s="140">
        <v>44277679</v>
      </c>
    </row>
    <row r="8" spans="1:10" ht="15.75">
      <c r="A8" s="187"/>
      <c r="B8" s="139" t="s">
        <v>5</v>
      </c>
      <c r="C8" s="140">
        <v>207601130</v>
      </c>
      <c r="D8" s="140">
        <v>16951875</v>
      </c>
      <c r="E8" s="140">
        <v>13770978</v>
      </c>
      <c r="F8" s="140">
        <v>3180897</v>
      </c>
      <c r="G8" s="140">
        <v>190649255</v>
      </c>
      <c r="H8" s="140">
        <v>146529394</v>
      </c>
      <c r="I8" s="140">
        <v>44119861</v>
      </c>
    </row>
    <row r="9" spans="1:10" ht="15.75">
      <c r="A9" s="188"/>
      <c r="B9" s="139" t="s">
        <v>647</v>
      </c>
      <c r="C9" s="140">
        <v>-4103683</v>
      </c>
      <c r="D9" s="140">
        <v>-2495542</v>
      </c>
      <c r="E9" s="140">
        <v>-2131537</v>
      </c>
      <c r="F9" s="140">
        <v>-364005</v>
      </c>
      <c r="G9" s="140">
        <v>-1608141</v>
      </c>
      <c r="H9" s="140">
        <v>-1450323</v>
      </c>
      <c r="I9" s="140">
        <v>-157818</v>
      </c>
      <c r="J9" s="125"/>
    </row>
    <row r="10" spans="1:10" ht="15.75">
      <c r="A10" s="184" t="s">
        <v>7</v>
      </c>
      <c r="B10" s="139" t="s">
        <v>33</v>
      </c>
      <c r="C10" s="143">
        <v>7088662995.54</v>
      </c>
      <c r="D10" s="143">
        <v>1517311132.5999999</v>
      </c>
      <c r="E10" s="143">
        <v>1347926500.9200001</v>
      </c>
      <c r="F10" s="143">
        <v>169384631.68000001</v>
      </c>
      <c r="G10" s="143">
        <v>5571351862.9399996</v>
      </c>
      <c r="H10" s="143">
        <v>4219815465.02</v>
      </c>
      <c r="I10" s="143">
        <v>1351536397.9200001</v>
      </c>
    </row>
    <row r="11" spans="1:10" ht="15.75">
      <c r="A11" s="187"/>
      <c r="B11" s="139" t="s">
        <v>34</v>
      </c>
      <c r="C11" s="143">
        <v>7317674872.2200003</v>
      </c>
      <c r="D11" s="143">
        <v>1595250414.4300001</v>
      </c>
      <c r="E11" s="143">
        <v>1440335710.21</v>
      </c>
      <c r="F11" s="143">
        <v>154914704.22</v>
      </c>
      <c r="G11" s="143">
        <v>5722424457.79</v>
      </c>
      <c r="H11" s="143">
        <v>4333840915.5200005</v>
      </c>
      <c r="I11" s="143">
        <v>1388583542.27</v>
      </c>
    </row>
    <row r="12" spans="1:10" ht="15.75">
      <c r="A12" s="187"/>
      <c r="B12" s="139" t="s">
        <v>10</v>
      </c>
      <c r="C12" s="143">
        <v>7096679044.4899998</v>
      </c>
      <c r="D12" s="143">
        <v>1592780574.6300001</v>
      </c>
      <c r="E12" s="143">
        <v>1463256599.9300001</v>
      </c>
      <c r="F12" s="143">
        <v>129523974.7</v>
      </c>
      <c r="G12" s="143">
        <v>5503898469.8599997</v>
      </c>
      <c r="H12" s="143">
        <v>4123482127.7399998</v>
      </c>
      <c r="I12" s="143">
        <v>1380416342.1199999</v>
      </c>
    </row>
    <row r="13" spans="1:10" ht="15.75">
      <c r="A13" s="187"/>
      <c r="B13" s="139" t="s">
        <v>5</v>
      </c>
      <c r="C13" s="143">
        <v>7949018253.5500002</v>
      </c>
      <c r="D13" s="143">
        <v>1904179793.4400001</v>
      </c>
      <c r="E13" s="143">
        <v>1785357914.7</v>
      </c>
      <c r="F13" s="143">
        <v>118821878.73999999</v>
      </c>
      <c r="G13" s="143">
        <v>6044838460.1099997</v>
      </c>
      <c r="H13" s="143">
        <v>4630980302.0100002</v>
      </c>
      <c r="I13" s="143">
        <v>1413858158.0999999</v>
      </c>
    </row>
    <row r="14" spans="1:10" ht="15.75">
      <c r="A14" s="188"/>
      <c r="B14" s="139" t="s">
        <v>647</v>
      </c>
      <c r="C14" s="143">
        <v>852339209.05999994</v>
      </c>
      <c r="D14" s="143">
        <v>311399218.81</v>
      </c>
      <c r="E14" s="143">
        <v>322101314.76999998</v>
      </c>
      <c r="F14" s="144">
        <v>-10702095.960000001</v>
      </c>
      <c r="G14" s="143">
        <v>540939990.25</v>
      </c>
      <c r="H14" s="143">
        <v>507498174.26999998</v>
      </c>
      <c r="I14" s="143">
        <v>33441815.98</v>
      </c>
    </row>
    <row r="15" spans="1:10" ht="15.75" customHeight="1">
      <c r="A15" s="184" t="s">
        <v>440</v>
      </c>
      <c r="B15" s="139" t="s">
        <v>33</v>
      </c>
      <c r="C15" s="174">
        <v>35.92</v>
      </c>
      <c r="D15" s="174">
        <v>63.04</v>
      </c>
      <c r="E15" s="174">
        <v>68.430000000000007</v>
      </c>
      <c r="F15" s="174">
        <v>38.75</v>
      </c>
      <c r="G15" s="174">
        <v>32.159999999999997</v>
      </c>
      <c r="H15" s="174">
        <v>31.57</v>
      </c>
      <c r="I15" s="174">
        <v>34.119999999999997</v>
      </c>
    </row>
    <row r="16" spans="1:10" ht="15.75">
      <c r="A16" s="187"/>
      <c r="B16" s="139" t="s">
        <v>34</v>
      </c>
      <c r="C16" s="174">
        <v>34.85</v>
      </c>
      <c r="D16" s="174">
        <v>70.540000000000006</v>
      </c>
      <c r="E16" s="174">
        <v>77.599999999999994</v>
      </c>
      <c r="F16" s="174">
        <v>38.229999999999997</v>
      </c>
      <c r="G16" s="174">
        <v>30.54</v>
      </c>
      <c r="H16" s="174">
        <v>29.82</v>
      </c>
      <c r="I16" s="174">
        <v>33.049999999999997</v>
      </c>
    </row>
    <row r="17" spans="1:10" ht="15.75">
      <c r="A17" s="187"/>
      <c r="B17" s="139" t="s">
        <v>10</v>
      </c>
      <c r="C17" s="174">
        <v>33.520000000000003</v>
      </c>
      <c r="D17" s="174">
        <v>81.900000000000006</v>
      </c>
      <c r="E17" s="174">
        <v>92.01</v>
      </c>
      <c r="F17" s="174">
        <v>36.54</v>
      </c>
      <c r="G17" s="174">
        <v>28.63</v>
      </c>
      <c r="H17" s="174">
        <v>27.87</v>
      </c>
      <c r="I17" s="174">
        <v>31.18</v>
      </c>
    </row>
    <row r="18" spans="1:10" ht="15.75">
      <c r="A18" s="187"/>
      <c r="B18" s="139" t="s">
        <v>5</v>
      </c>
      <c r="C18" s="174">
        <v>38.29</v>
      </c>
      <c r="D18" s="174">
        <v>112.33</v>
      </c>
      <c r="E18" s="174">
        <v>129.65</v>
      </c>
      <c r="F18" s="174">
        <v>37.35</v>
      </c>
      <c r="G18" s="174">
        <v>31.71</v>
      </c>
      <c r="H18" s="174">
        <v>31.6</v>
      </c>
      <c r="I18" s="174">
        <v>32.049999999999997</v>
      </c>
    </row>
    <row r="19" spans="1:10" ht="15.75">
      <c r="A19" s="188"/>
      <c r="B19" s="139" t="s">
        <v>647</v>
      </c>
      <c r="C19" s="174">
        <v>4.7699999999999996</v>
      </c>
      <c r="D19" s="174">
        <v>30.43</v>
      </c>
      <c r="E19" s="174">
        <v>37.630000000000003</v>
      </c>
      <c r="F19" s="174">
        <v>0.82</v>
      </c>
      <c r="G19" s="174">
        <v>3.08</v>
      </c>
      <c r="H19" s="174">
        <v>3.74</v>
      </c>
      <c r="I19" s="174">
        <v>0.87</v>
      </c>
      <c r="J19" s="9"/>
    </row>
    <row r="20" spans="1:10" ht="15.75">
      <c r="A20" s="137"/>
      <c r="B20" s="137"/>
      <c r="C20" s="137"/>
      <c r="D20" s="137"/>
      <c r="E20" s="137"/>
      <c r="F20" s="137"/>
      <c r="G20" s="137"/>
      <c r="H20" s="137"/>
      <c r="I20" s="137"/>
    </row>
    <row r="21" spans="1:10" ht="15.75">
      <c r="A21" s="137"/>
      <c r="B21" s="137"/>
      <c r="C21" s="137"/>
      <c r="D21" s="137"/>
      <c r="E21" s="137"/>
      <c r="F21" s="137"/>
      <c r="G21" s="137"/>
      <c r="H21" s="137"/>
      <c r="I21" s="137"/>
    </row>
    <row r="22" spans="1:10" ht="31.5">
      <c r="A22" s="465" t="s">
        <v>631</v>
      </c>
      <c r="B22" s="465"/>
      <c r="C22" s="138" t="s">
        <v>36</v>
      </c>
      <c r="D22" s="138" t="s">
        <v>582</v>
      </c>
      <c r="E22" s="138" t="s">
        <v>27</v>
      </c>
      <c r="F22" s="138" t="s">
        <v>1</v>
      </c>
      <c r="G22" s="138" t="s">
        <v>581</v>
      </c>
      <c r="H22" s="138" t="s">
        <v>26</v>
      </c>
      <c r="I22" s="138" t="s">
        <v>0</v>
      </c>
    </row>
    <row r="23" spans="1:10" ht="27" customHeight="1">
      <c r="A23" s="141" t="s">
        <v>25</v>
      </c>
      <c r="B23" s="139" t="s">
        <v>647</v>
      </c>
      <c r="C23" s="146">
        <v>-1.9400000000000001E-2</v>
      </c>
      <c r="D23" s="146">
        <v>-0.1283</v>
      </c>
      <c r="E23" s="146">
        <v>-0.13400000000000001</v>
      </c>
      <c r="F23" s="146">
        <v>-0.1027</v>
      </c>
      <c r="G23" s="146">
        <v>-8.3999999999999995E-3</v>
      </c>
      <c r="H23" s="146">
        <v>-9.7999999999999997E-3</v>
      </c>
      <c r="I23" s="146">
        <v>-3.5999999999999999E-3</v>
      </c>
    </row>
    <row r="24" spans="1:10" ht="24" customHeight="1">
      <c r="A24" s="141" t="s">
        <v>7</v>
      </c>
      <c r="B24" s="139" t="s">
        <v>647</v>
      </c>
      <c r="C24" s="146">
        <v>0.1201</v>
      </c>
      <c r="D24" s="146">
        <v>0.19550000000000001</v>
      </c>
      <c r="E24" s="146">
        <v>0.22009999999999999</v>
      </c>
      <c r="F24" s="146">
        <v>-8.2600000000000007E-2</v>
      </c>
      <c r="G24" s="146">
        <v>9.8299999999999998E-2</v>
      </c>
      <c r="H24" s="146">
        <v>0.1231</v>
      </c>
      <c r="I24" s="146">
        <v>2.4199999999999999E-2</v>
      </c>
    </row>
    <row r="25" spans="1:10" ht="31.5">
      <c r="A25" s="141" t="s">
        <v>440</v>
      </c>
      <c r="B25" s="139" t="s">
        <v>647</v>
      </c>
      <c r="C25" s="146">
        <v>0.14219999999999999</v>
      </c>
      <c r="D25" s="146">
        <v>0.3715</v>
      </c>
      <c r="E25" s="146">
        <v>0.40899999999999997</v>
      </c>
      <c r="F25" s="146">
        <v>2.24E-2</v>
      </c>
      <c r="G25" s="146">
        <v>0.1075</v>
      </c>
      <c r="H25" s="146">
        <v>0.13420000000000001</v>
      </c>
      <c r="I25" s="146">
        <v>2.7900000000000001E-2</v>
      </c>
    </row>
    <row r="26" spans="1:10" ht="15.75">
      <c r="A26" s="137"/>
      <c r="B26" s="137"/>
      <c r="C26" s="137"/>
      <c r="D26" s="137"/>
      <c r="E26" s="137"/>
      <c r="F26" s="137"/>
      <c r="G26" s="137"/>
      <c r="H26" s="137"/>
      <c r="I26" s="137"/>
    </row>
    <row r="27" spans="1:10" ht="15.75">
      <c r="A27" s="178" t="s">
        <v>652</v>
      </c>
      <c r="B27" s="137"/>
      <c r="C27" s="137"/>
      <c r="D27" s="137"/>
      <c r="E27" s="137"/>
      <c r="F27" s="137"/>
      <c r="G27" s="137"/>
      <c r="H27" s="137"/>
      <c r="I27" s="137"/>
    </row>
    <row r="28" spans="1:10" ht="15.75">
      <c r="A28" s="137"/>
      <c r="B28" s="137"/>
      <c r="C28" s="137"/>
      <c r="D28" s="137"/>
      <c r="E28" s="137"/>
      <c r="F28" s="137"/>
      <c r="G28" s="137"/>
      <c r="H28" s="137"/>
      <c r="I28" s="137"/>
    </row>
    <row r="30" spans="1:10">
      <c r="E30" s="9"/>
      <c r="G30" s="10"/>
    </row>
    <row r="31" spans="1:10">
      <c r="E31" s="9"/>
      <c r="G31" s="10"/>
    </row>
    <row r="32" spans="1:10">
      <c r="E32" s="9"/>
      <c r="G32" s="10"/>
    </row>
    <row r="33" spans="5:7">
      <c r="E33" s="9"/>
      <c r="G33" s="10"/>
    </row>
    <row r="34" spans="5:7">
      <c r="E34" s="9"/>
      <c r="G34" s="10"/>
    </row>
    <row r="35" spans="5:7">
      <c r="E35" s="9"/>
      <c r="G35" s="10"/>
    </row>
    <row r="36" spans="5:7">
      <c r="E36" s="9"/>
      <c r="G36" s="10"/>
    </row>
  </sheetData>
  <mergeCells count="1">
    <mergeCell ref="A22:B2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Normal="100" workbookViewId="0">
      <selection activeCell="I1" sqref="I1"/>
    </sheetView>
  </sheetViews>
  <sheetFormatPr defaultRowHeight="15"/>
  <cols>
    <col min="1" max="1" width="78.42578125" bestFit="1" customWidth="1"/>
    <col min="2" max="9" width="20.7109375" customWidth="1"/>
    <col min="12" max="12" width="9.85546875" bestFit="1" customWidth="1"/>
    <col min="13" max="13" width="11.140625" bestFit="1" customWidth="1"/>
  </cols>
  <sheetData>
    <row r="1" spans="1:11" ht="18.75">
      <c r="A1" s="147" t="s">
        <v>719</v>
      </c>
      <c r="B1" s="148"/>
      <c r="C1" s="148"/>
      <c r="D1" s="148"/>
      <c r="E1" s="148"/>
      <c r="F1" s="148"/>
      <c r="G1" s="148"/>
      <c r="H1" s="148"/>
      <c r="I1" s="148"/>
    </row>
    <row r="2" spans="1:11" ht="18.75">
      <c r="A2" s="200" t="s">
        <v>699</v>
      </c>
      <c r="B2" s="148"/>
      <c r="C2" s="148"/>
      <c r="D2" s="148"/>
      <c r="E2" s="201"/>
      <c r="F2" s="148"/>
      <c r="G2" s="148"/>
      <c r="H2" s="148"/>
      <c r="I2" s="148"/>
    </row>
    <row r="3" spans="1:11" ht="19.5" thickBot="1">
      <c r="A3" s="148"/>
      <c r="B3" s="148"/>
      <c r="C3" s="148"/>
      <c r="D3" s="148"/>
      <c r="E3" s="148"/>
      <c r="F3" s="148"/>
      <c r="G3" s="148"/>
      <c r="H3" s="148"/>
      <c r="I3" s="148"/>
    </row>
    <row r="4" spans="1:11" ht="23.25" customHeight="1">
      <c r="A4" s="202" t="s">
        <v>584</v>
      </c>
      <c r="B4" s="469" t="s">
        <v>10</v>
      </c>
      <c r="C4" s="470"/>
      <c r="D4" s="470"/>
      <c r="E4" s="471"/>
      <c r="F4" s="466" t="s">
        <v>5</v>
      </c>
      <c r="G4" s="467"/>
      <c r="H4" s="467"/>
      <c r="I4" s="468"/>
    </row>
    <row r="5" spans="1:11" ht="37.5">
      <c r="A5" s="203"/>
      <c r="B5" s="204" t="s">
        <v>25</v>
      </c>
      <c r="C5" s="149" t="s">
        <v>7</v>
      </c>
      <c r="D5" s="149" t="s">
        <v>632</v>
      </c>
      <c r="E5" s="205" t="s">
        <v>633</v>
      </c>
      <c r="F5" s="204" t="s">
        <v>25</v>
      </c>
      <c r="G5" s="149" t="s">
        <v>7</v>
      </c>
      <c r="H5" s="149" t="s">
        <v>632</v>
      </c>
      <c r="I5" s="206" t="s">
        <v>633</v>
      </c>
    </row>
    <row r="6" spans="1:11" ht="18.75">
      <c r="A6" s="207" t="s">
        <v>585</v>
      </c>
      <c r="B6" s="208">
        <v>31496440</v>
      </c>
      <c r="C6" s="159">
        <v>966418221.10000002</v>
      </c>
      <c r="D6" s="159">
        <v>1186280307.7</v>
      </c>
      <c r="E6" s="209">
        <v>37.659999999999997</v>
      </c>
      <c r="F6" s="210">
        <v>31332489</v>
      </c>
      <c r="G6" s="211">
        <v>995521159.17999995</v>
      </c>
      <c r="H6" s="211">
        <v>1210841082.98</v>
      </c>
      <c r="I6" s="212">
        <v>38.64</v>
      </c>
    </row>
    <row r="7" spans="1:11" ht="18.75">
      <c r="A7" s="207" t="s">
        <v>586</v>
      </c>
      <c r="B7" s="208">
        <v>9376438</v>
      </c>
      <c r="C7" s="159">
        <v>327208401.33999997</v>
      </c>
      <c r="D7" s="159">
        <v>395274876.74000001</v>
      </c>
      <c r="E7" s="209">
        <v>42.16</v>
      </c>
      <c r="F7" s="210">
        <v>9288892</v>
      </c>
      <c r="G7" s="211">
        <v>381700598.72000003</v>
      </c>
      <c r="H7" s="211">
        <v>454349930.72000003</v>
      </c>
      <c r="I7" s="212">
        <v>48.91</v>
      </c>
    </row>
    <row r="8" spans="1:11" ht="18.75">
      <c r="A8" s="207" t="s">
        <v>587</v>
      </c>
      <c r="B8" s="208">
        <v>67007923</v>
      </c>
      <c r="C8" s="159">
        <v>1208100274.21</v>
      </c>
      <c r="D8" s="159">
        <v>1625140889.3099999</v>
      </c>
      <c r="E8" s="209">
        <v>24.25</v>
      </c>
      <c r="F8" s="210">
        <v>65087112</v>
      </c>
      <c r="G8" s="211">
        <v>1072564435.8</v>
      </c>
      <c r="H8" s="211">
        <v>1448210512.5999999</v>
      </c>
      <c r="I8" s="212">
        <v>22.25</v>
      </c>
    </row>
    <row r="9" spans="1:11" ht="18.75">
      <c r="A9" s="207" t="s">
        <v>588</v>
      </c>
      <c r="B9" s="208">
        <v>3077535</v>
      </c>
      <c r="C9" s="159">
        <v>65388806.689999998</v>
      </c>
      <c r="D9" s="159">
        <v>95561029.590000004</v>
      </c>
      <c r="E9" s="209">
        <v>31.05</v>
      </c>
      <c r="F9" s="210">
        <v>2958275</v>
      </c>
      <c r="G9" s="211">
        <v>69260891.900000006</v>
      </c>
      <c r="H9" s="211">
        <v>97480792.599999994</v>
      </c>
      <c r="I9" s="212">
        <v>32.950000000000003</v>
      </c>
    </row>
    <row r="10" spans="1:11" ht="18.75">
      <c r="A10" s="207" t="s">
        <v>589</v>
      </c>
      <c r="B10" s="208">
        <v>3349368</v>
      </c>
      <c r="C10" s="159">
        <v>135142184.13999999</v>
      </c>
      <c r="D10" s="159">
        <v>161992280.63999999</v>
      </c>
      <c r="E10" s="209">
        <v>48.37</v>
      </c>
      <c r="F10" s="210">
        <v>3339442</v>
      </c>
      <c r="G10" s="211">
        <v>132363323.48999999</v>
      </c>
      <c r="H10" s="211">
        <v>158857022.28999999</v>
      </c>
      <c r="I10" s="212">
        <v>47.57</v>
      </c>
    </row>
    <row r="11" spans="1:11" ht="18.75">
      <c r="A11" s="213" t="s">
        <v>590</v>
      </c>
      <c r="B11" s="208">
        <v>3488010</v>
      </c>
      <c r="C11" s="159">
        <v>64072196.450000003</v>
      </c>
      <c r="D11" s="159">
        <v>83044262.549999997</v>
      </c>
      <c r="E11" s="209">
        <v>23.81</v>
      </c>
      <c r="F11" s="210">
        <v>3523977</v>
      </c>
      <c r="G11" s="211">
        <v>64166577.439999998</v>
      </c>
      <c r="H11" s="211">
        <v>83645239.140000001</v>
      </c>
      <c r="I11" s="212">
        <v>23.74</v>
      </c>
    </row>
    <row r="12" spans="1:11" ht="18.75">
      <c r="A12" s="207" t="s">
        <v>591</v>
      </c>
      <c r="B12" s="208">
        <v>14284714</v>
      </c>
      <c r="C12" s="159">
        <v>189070791.02000001</v>
      </c>
      <c r="D12" s="159">
        <v>278536418.22000003</v>
      </c>
      <c r="E12" s="209">
        <v>19.5</v>
      </c>
      <c r="F12" s="210">
        <v>14038724</v>
      </c>
      <c r="G12" s="211">
        <v>851879517.59000003</v>
      </c>
      <c r="H12" s="211">
        <v>940350361.78999996</v>
      </c>
      <c r="I12" s="212">
        <v>66.98</v>
      </c>
    </row>
    <row r="13" spans="1:11" ht="18.75">
      <c r="A13" s="207" t="s">
        <v>592</v>
      </c>
      <c r="B13" s="208">
        <v>2191482</v>
      </c>
      <c r="C13" s="159">
        <v>1497208765.6700001</v>
      </c>
      <c r="D13" s="159">
        <v>1535977433.5699999</v>
      </c>
      <c r="E13" s="209">
        <v>700.89</v>
      </c>
      <c r="F13" s="210">
        <v>2347366</v>
      </c>
      <c r="G13" s="211">
        <v>1670783199.1600001</v>
      </c>
      <c r="H13" s="211">
        <v>1712545981.1600001</v>
      </c>
      <c r="I13" s="212">
        <v>729.56</v>
      </c>
    </row>
    <row r="14" spans="1:11" ht="18.75">
      <c r="A14" s="207" t="s">
        <v>593</v>
      </c>
      <c r="B14" s="208">
        <v>8195614</v>
      </c>
      <c r="C14" s="159">
        <v>268378694.34999999</v>
      </c>
      <c r="D14" s="159">
        <v>317974368.05000001</v>
      </c>
      <c r="E14" s="209">
        <v>38.799999999999997</v>
      </c>
      <c r="F14" s="210">
        <v>7801645</v>
      </c>
      <c r="G14" s="211">
        <v>274807370.56</v>
      </c>
      <c r="H14" s="211">
        <v>321931010.75999999</v>
      </c>
      <c r="I14" s="212">
        <v>41.26</v>
      </c>
    </row>
    <row r="15" spans="1:11" ht="18.75">
      <c r="A15" s="207" t="s">
        <v>594</v>
      </c>
      <c r="B15" s="208">
        <v>48675964</v>
      </c>
      <c r="C15" s="159">
        <v>1348642453.4300001</v>
      </c>
      <c r="D15" s="159">
        <v>1680364805.03</v>
      </c>
      <c r="E15" s="209">
        <v>34.520000000000003</v>
      </c>
      <c r="F15" s="210">
        <v>47673460</v>
      </c>
      <c r="G15" s="211">
        <v>1344823210.6199999</v>
      </c>
      <c r="H15" s="211">
        <v>1647780750.1199999</v>
      </c>
      <c r="I15" s="212">
        <v>34.56</v>
      </c>
    </row>
    <row r="16" spans="1:11" ht="18.75">
      <c r="A16" s="207" t="s">
        <v>595</v>
      </c>
      <c r="B16" s="208">
        <v>99182</v>
      </c>
      <c r="C16" s="159">
        <v>1915285.13</v>
      </c>
      <c r="D16" s="159">
        <v>2458434.9300000002</v>
      </c>
      <c r="E16" s="209">
        <v>24.79</v>
      </c>
      <c r="F16" s="210">
        <v>93254</v>
      </c>
      <c r="G16" s="211">
        <v>2317741.2999999998</v>
      </c>
      <c r="H16" s="211">
        <v>2866471.7</v>
      </c>
      <c r="I16" s="212">
        <v>30.74</v>
      </c>
      <c r="K16" s="125"/>
    </row>
    <row r="17" spans="1:13" ht="18.75">
      <c r="A17" s="207" t="s">
        <v>596</v>
      </c>
      <c r="B17" s="208">
        <v>11850853</v>
      </c>
      <c r="C17" s="159">
        <v>482355450.75</v>
      </c>
      <c r="D17" s="159">
        <v>605483604.14999998</v>
      </c>
      <c r="E17" s="209">
        <v>51.09</v>
      </c>
      <c r="F17" s="210">
        <v>11856413</v>
      </c>
      <c r="G17" s="211">
        <v>459275516.75</v>
      </c>
      <c r="H17" s="211">
        <v>584193431.85000002</v>
      </c>
      <c r="I17" s="212">
        <v>49.27</v>
      </c>
    </row>
    <row r="18" spans="1:13" ht="18.75">
      <c r="A18" s="207" t="s">
        <v>597</v>
      </c>
      <c r="B18" s="208">
        <v>8269820</v>
      </c>
      <c r="C18" s="159">
        <v>470244817.94999999</v>
      </c>
      <c r="D18" s="159">
        <v>515774700.14999998</v>
      </c>
      <c r="E18" s="209">
        <v>62.37</v>
      </c>
      <c r="F18" s="210">
        <v>7920127</v>
      </c>
      <c r="G18" s="211">
        <v>570921248.17999995</v>
      </c>
      <c r="H18" s="211">
        <v>615189405.38</v>
      </c>
      <c r="I18" s="212">
        <v>77.67</v>
      </c>
    </row>
    <row r="19" spans="1:13" ht="18.75">
      <c r="A19" s="207" t="s">
        <v>598</v>
      </c>
      <c r="B19" s="208">
        <v>562216</v>
      </c>
      <c r="C19" s="159">
        <v>85720462</v>
      </c>
      <c r="D19" s="159">
        <v>91007106.200000003</v>
      </c>
      <c r="E19" s="209">
        <v>161.87</v>
      </c>
      <c r="F19" s="210">
        <v>570532</v>
      </c>
      <c r="G19" s="211">
        <v>70591299.819999993</v>
      </c>
      <c r="H19" s="211">
        <v>75979795.420000002</v>
      </c>
      <c r="I19" s="212">
        <v>133.16999999999999</v>
      </c>
    </row>
    <row r="20" spans="1:13" ht="18.75">
      <c r="A20" s="207" t="s">
        <v>39</v>
      </c>
      <c r="B20" s="208">
        <v>159630</v>
      </c>
      <c r="C20" s="159">
        <v>3152276.4</v>
      </c>
      <c r="D20" s="159">
        <v>4052837.5</v>
      </c>
      <c r="E20" s="209">
        <v>25.39</v>
      </c>
      <c r="F20" s="210">
        <v>158281</v>
      </c>
      <c r="G20" s="211">
        <v>3929313.31</v>
      </c>
      <c r="H20" s="211">
        <v>4888752.8099999996</v>
      </c>
      <c r="I20" s="212">
        <v>30.89</v>
      </c>
    </row>
    <row r="21" spans="1:13" ht="19.5" thickBot="1">
      <c r="A21" s="207" t="s">
        <v>36</v>
      </c>
      <c r="B21" s="214">
        <v>212085189</v>
      </c>
      <c r="C21" s="215">
        <v>7113019080.6300001</v>
      </c>
      <c r="D21" s="215">
        <v>8578923354.3299999</v>
      </c>
      <c r="E21" s="216">
        <v>40.450000000000003</v>
      </c>
      <c r="F21" s="217">
        <v>207989989</v>
      </c>
      <c r="G21" s="218">
        <v>7964905403.8199997</v>
      </c>
      <c r="H21" s="218">
        <v>9359110541.3199997</v>
      </c>
      <c r="I21" s="219">
        <v>45</v>
      </c>
      <c r="L21" s="10"/>
      <c r="M21" s="125"/>
    </row>
    <row r="22" spans="1:13" ht="19.5" thickBot="1">
      <c r="A22" s="220"/>
      <c r="B22" s="221"/>
      <c r="C22" s="222"/>
      <c r="D22" s="222"/>
      <c r="E22" s="223"/>
      <c r="F22" s="222"/>
      <c r="G22" s="222"/>
      <c r="H22" s="148"/>
      <c r="I22" s="148"/>
    </row>
    <row r="23" spans="1:13" ht="25.5" customHeight="1">
      <c r="A23" s="148"/>
      <c r="B23" s="469" t="s">
        <v>683</v>
      </c>
      <c r="C23" s="470"/>
      <c r="D23" s="470"/>
      <c r="E23" s="470"/>
      <c r="F23" s="469" t="s">
        <v>684</v>
      </c>
      <c r="G23" s="470"/>
      <c r="H23" s="470"/>
      <c r="I23" s="471"/>
    </row>
    <row r="24" spans="1:13" ht="37.5">
      <c r="A24" s="205" t="s">
        <v>584</v>
      </c>
      <c r="B24" s="204" t="s">
        <v>40</v>
      </c>
      <c r="C24" s="149" t="s">
        <v>41</v>
      </c>
      <c r="D24" s="149" t="s">
        <v>42</v>
      </c>
      <c r="E24" s="205" t="s">
        <v>634</v>
      </c>
      <c r="F24" s="204" t="s">
        <v>40</v>
      </c>
      <c r="G24" s="149" t="s">
        <v>41</v>
      </c>
      <c r="H24" s="149" t="s">
        <v>42</v>
      </c>
      <c r="I24" s="206" t="s">
        <v>634</v>
      </c>
    </row>
    <row r="25" spans="1:13" ht="18.75">
      <c r="A25" s="207" t="s">
        <v>585</v>
      </c>
      <c r="B25" s="208">
        <v>-163951</v>
      </c>
      <c r="C25" s="160">
        <v>29102938.079999998</v>
      </c>
      <c r="D25" s="160">
        <v>24560775.280000001</v>
      </c>
      <c r="E25" s="224">
        <v>0.98</v>
      </c>
      <c r="F25" s="225">
        <v>-5.1999999999999998E-3</v>
      </c>
      <c r="G25" s="172">
        <v>3.0099999999999998E-2</v>
      </c>
      <c r="H25" s="172">
        <v>2.07E-2</v>
      </c>
      <c r="I25" s="226">
        <v>2.5999999999999999E-2</v>
      </c>
    </row>
    <row r="26" spans="1:13" ht="18.75">
      <c r="A26" s="207" t="s">
        <v>586</v>
      </c>
      <c r="B26" s="208">
        <v>-87546</v>
      </c>
      <c r="C26" s="160">
        <v>54492197.380000003</v>
      </c>
      <c r="D26" s="160">
        <v>59075053.979999997</v>
      </c>
      <c r="E26" s="224">
        <v>6.76</v>
      </c>
      <c r="F26" s="225">
        <v>-9.2999999999999992E-3</v>
      </c>
      <c r="G26" s="172">
        <v>0.16650000000000001</v>
      </c>
      <c r="H26" s="172">
        <v>0.14949999999999999</v>
      </c>
      <c r="I26" s="226">
        <v>0.1603</v>
      </c>
    </row>
    <row r="27" spans="1:13" ht="18.75">
      <c r="A27" s="207" t="s">
        <v>587</v>
      </c>
      <c r="B27" s="208">
        <v>-1920811</v>
      </c>
      <c r="C27" s="160">
        <v>-135535838.41</v>
      </c>
      <c r="D27" s="160">
        <v>-176930376.71000001</v>
      </c>
      <c r="E27" s="224">
        <v>-2</v>
      </c>
      <c r="F27" s="225">
        <v>-2.87E-2</v>
      </c>
      <c r="G27" s="172">
        <v>-0.11219999999999999</v>
      </c>
      <c r="H27" s="172">
        <v>-0.1089</v>
      </c>
      <c r="I27" s="226">
        <v>-8.2600000000000007E-2</v>
      </c>
    </row>
    <row r="28" spans="1:13" ht="18.75">
      <c r="A28" s="207" t="s">
        <v>588</v>
      </c>
      <c r="B28" s="208">
        <v>-119260</v>
      </c>
      <c r="C28" s="160">
        <v>3872085.21</v>
      </c>
      <c r="D28" s="160">
        <v>1919763.01</v>
      </c>
      <c r="E28" s="224">
        <v>1.9</v>
      </c>
      <c r="F28" s="225">
        <v>-3.8800000000000001E-2</v>
      </c>
      <c r="G28" s="172">
        <v>5.9200000000000003E-2</v>
      </c>
      <c r="H28" s="172">
        <v>2.01E-2</v>
      </c>
      <c r="I28" s="226">
        <v>6.1199999999999997E-2</v>
      </c>
    </row>
    <row r="29" spans="1:13" ht="18.75">
      <c r="A29" s="207" t="s">
        <v>589</v>
      </c>
      <c r="B29" s="208">
        <v>-9926</v>
      </c>
      <c r="C29" s="160">
        <v>-2778860.65</v>
      </c>
      <c r="D29" s="160">
        <v>-3135258.35</v>
      </c>
      <c r="E29" s="224">
        <v>-0.8</v>
      </c>
      <c r="F29" s="225">
        <v>-3.0000000000000001E-3</v>
      </c>
      <c r="G29" s="172">
        <v>-2.06E-2</v>
      </c>
      <c r="H29" s="172">
        <v>-1.9400000000000001E-2</v>
      </c>
      <c r="I29" s="226">
        <v>-1.6400000000000001E-2</v>
      </c>
    </row>
    <row r="30" spans="1:13" ht="18.75">
      <c r="A30" s="213" t="s">
        <v>590</v>
      </c>
      <c r="B30" s="208">
        <v>35967</v>
      </c>
      <c r="C30" s="160">
        <v>94380.99</v>
      </c>
      <c r="D30" s="160">
        <v>600976.59</v>
      </c>
      <c r="E30" s="224">
        <v>-7.0000000000000007E-2</v>
      </c>
      <c r="F30" s="225">
        <v>1.03E-2</v>
      </c>
      <c r="G30" s="172">
        <v>1.5E-3</v>
      </c>
      <c r="H30" s="172">
        <v>7.1999999999999998E-3</v>
      </c>
      <c r="I30" s="226">
        <v>-3.0000000000000001E-3</v>
      </c>
    </row>
    <row r="31" spans="1:13" ht="18.75">
      <c r="A31" s="207" t="s">
        <v>591</v>
      </c>
      <c r="B31" s="208">
        <v>-245990</v>
      </c>
      <c r="C31" s="160">
        <v>662808726.57000005</v>
      </c>
      <c r="D31" s="160">
        <v>661813943.57000005</v>
      </c>
      <c r="E31" s="224">
        <v>47.48</v>
      </c>
      <c r="F31" s="225">
        <v>-1.72E-2</v>
      </c>
      <c r="G31" s="172">
        <v>3.5055999999999998</v>
      </c>
      <c r="H31" s="172">
        <v>2.3759999999999999</v>
      </c>
      <c r="I31" s="226">
        <v>2.4352</v>
      </c>
    </row>
    <row r="32" spans="1:13" ht="18.75">
      <c r="A32" s="207" t="s">
        <v>592</v>
      </c>
      <c r="B32" s="208">
        <v>155884</v>
      </c>
      <c r="C32" s="160">
        <v>173574433.49000001</v>
      </c>
      <c r="D32" s="160">
        <v>176568547.59</v>
      </c>
      <c r="E32" s="224">
        <v>28.68</v>
      </c>
      <c r="F32" s="225">
        <v>7.1099999999999997E-2</v>
      </c>
      <c r="G32" s="172">
        <v>0.1159</v>
      </c>
      <c r="H32" s="172">
        <v>0.115</v>
      </c>
      <c r="I32" s="226">
        <v>4.0899999999999999E-2</v>
      </c>
    </row>
    <row r="33" spans="1:9" ht="18.75">
      <c r="A33" s="207" t="s">
        <v>593</v>
      </c>
      <c r="B33" s="208">
        <v>-393969</v>
      </c>
      <c r="C33" s="160">
        <v>6428676.21</v>
      </c>
      <c r="D33" s="160">
        <v>3956642.71</v>
      </c>
      <c r="E33" s="224">
        <v>2.4700000000000002</v>
      </c>
      <c r="F33" s="225">
        <v>-4.8099999999999997E-2</v>
      </c>
      <c r="G33" s="172">
        <v>2.4E-2</v>
      </c>
      <c r="H33" s="172">
        <v>1.24E-2</v>
      </c>
      <c r="I33" s="226">
        <v>6.3600000000000004E-2</v>
      </c>
    </row>
    <row r="34" spans="1:9" ht="18.75">
      <c r="A34" s="207" t="s">
        <v>594</v>
      </c>
      <c r="B34" s="208">
        <v>-1002504</v>
      </c>
      <c r="C34" s="160">
        <v>-3819242.81</v>
      </c>
      <c r="D34" s="160">
        <v>-32584054.91</v>
      </c>
      <c r="E34" s="224">
        <v>0.04</v>
      </c>
      <c r="F34" s="225">
        <v>-2.06E-2</v>
      </c>
      <c r="G34" s="172">
        <v>-2.8E-3</v>
      </c>
      <c r="H34" s="172">
        <v>-1.9400000000000001E-2</v>
      </c>
      <c r="I34" s="226">
        <v>1.1999999999999999E-3</v>
      </c>
    </row>
    <row r="35" spans="1:9" ht="18.75">
      <c r="A35" s="207" t="s">
        <v>595</v>
      </c>
      <c r="B35" s="208">
        <v>-5928</v>
      </c>
      <c r="C35" s="160">
        <v>402456.17</v>
      </c>
      <c r="D35" s="160">
        <v>408036.77</v>
      </c>
      <c r="E35" s="224">
        <v>5.95</v>
      </c>
      <c r="F35" s="225">
        <v>-5.9799999999999999E-2</v>
      </c>
      <c r="G35" s="172">
        <v>0.21010000000000001</v>
      </c>
      <c r="H35" s="172">
        <v>0.16600000000000001</v>
      </c>
      <c r="I35" s="226">
        <v>0.24010000000000001</v>
      </c>
    </row>
    <row r="36" spans="1:9" ht="18.75">
      <c r="A36" s="207" t="s">
        <v>596</v>
      </c>
      <c r="B36" s="208">
        <v>5560</v>
      </c>
      <c r="C36" s="160">
        <v>-23079934</v>
      </c>
      <c r="D36" s="160">
        <v>-21290172.300000001</v>
      </c>
      <c r="E36" s="224">
        <v>-1.82</v>
      </c>
      <c r="F36" s="225">
        <v>5.0000000000000001E-4</v>
      </c>
      <c r="G36" s="172">
        <v>-4.7800000000000002E-2</v>
      </c>
      <c r="H36" s="172">
        <v>-3.5200000000000002E-2</v>
      </c>
      <c r="I36" s="226">
        <v>-3.56E-2</v>
      </c>
    </row>
    <row r="37" spans="1:9" ht="18.75">
      <c r="A37" s="207" t="s">
        <v>597</v>
      </c>
      <c r="B37" s="208">
        <v>-349693</v>
      </c>
      <c r="C37" s="160">
        <v>100676430.23</v>
      </c>
      <c r="D37" s="160">
        <v>99414705.230000004</v>
      </c>
      <c r="E37" s="224">
        <v>15.31</v>
      </c>
      <c r="F37" s="225">
        <v>-4.2299999999999997E-2</v>
      </c>
      <c r="G37" s="172">
        <v>0.21410000000000001</v>
      </c>
      <c r="H37" s="172">
        <v>0.19270000000000001</v>
      </c>
      <c r="I37" s="226">
        <v>0.24540000000000001</v>
      </c>
    </row>
    <row r="38" spans="1:9" ht="18.75">
      <c r="A38" s="207" t="s">
        <v>598</v>
      </c>
      <c r="B38" s="208">
        <v>8316</v>
      </c>
      <c r="C38" s="160">
        <v>-15129162.18</v>
      </c>
      <c r="D38" s="160">
        <v>-15027310.779999999</v>
      </c>
      <c r="E38" s="224">
        <v>-28.7</v>
      </c>
      <c r="F38" s="225">
        <v>1.4800000000000001E-2</v>
      </c>
      <c r="G38" s="172">
        <v>-0.17649999999999999</v>
      </c>
      <c r="H38" s="172">
        <v>-0.1651</v>
      </c>
      <c r="I38" s="226">
        <v>-0.17730000000000001</v>
      </c>
    </row>
    <row r="39" spans="1:9" ht="18.75">
      <c r="A39" s="207" t="s">
        <v>39</v>
      </c>
      <c r="B39" s="208">
        <v>-1349</v>
      </c>
      <c r="C39" s="160">
        <v>777036.91</v>
      </c>
      <c r="D39" s="160">
        <v>835915.31</v>
      </c>
      <c r="E39" s="224">
        <v>5.5</v>
      </c>
      <c r="F39" s="225">
        <v>-8.5000000000000006E-3</v>
      </c>
      <c r="G39" s="172">
        <v>0.2465</v>
      </c>
      <c r="H39" s="172">
        <v>0.20630000000000001</v>
      </c>
      <c r="I39" s="226">
        <v>0.2165</v>
      </c>
    </row>
    <row r="40" spans="1:9" ht="19.5" thickBot="1">
      <c r="A40" s="207" t="s">
        <v>36</v>
      </c>
      <c r="B40" s="214">
        <v>-4095200</v>
      </c>
      <c r="C40" s="227">
        <v>851886323.19000006</v>
      </c>
      <c r="D40" s="227">
        <v>780187186.99000001</v>
      </c>
      <c r="E40" s="228">
        <v>4.55</v>
      </c>
      <c r="F40" s="229">
        <v>-1.9300000000000001E-2</v>
      </c>
      <c r="G40" s="230">
        <v>0.1198</v>
      </c>
      <c r="H40" s="230">
        <v>9.0899999999999995E-2</v>
      </c>
      <c r="I40" s="231">
        <v>0.1124</v>
      </c>
    </row>
    <row r="41" spans="1:9" ht="18.75">
      <c r="A41" s="148"/>
      <c r="B41" s="148"/>
      <c r="C41" s="148"/>
      <c r="D41" s="148"/>
      <c r="E41" s="148"/>
      <c r="F41" s="148"/>
      <c r="G41" s="148"/>
      <c r="H41" s="148"/>
      <c r="I41" s="148"/>
    </row>
    <row r="42" spans="1:9" ht="18.75">
      <c r="A42" s="148"/>
      <c r="B42" s="232"/>
      <c r="C42" s="233"/>
      <c r="D42" s="201"/>
      <c r="E42" s="234"/>
      <c r="F42" s="232"/>
      <c r="G42" s="148"/>
      <c r="H42" s="148"/>
      <c r="I42" s="148"/>
    </row>
    <row r="43" spans="1:9" ht="18.75">
      <c r="A43" s="235" t="s">
        <v>635</v>
      </c>
      <c r="B43" s="148"/>
      <c r="C43" s="148"/>
      <c r="D43" s="148"/>
      <c r="E43" s="148"/>
      <c r="F43" s="148"/>
      <c r="G43" s="148"/>
      <c r="H43" s="148"/>
      <c r="I43" s="148"/>
    </row>
    <row r="44" spans="1:9" ht="18.75">
      <c r="A44" s="235" t="s">
        <v>685</v>
      </c>
      <c r="B44" s="148"/>
      <c r="C44" s="148"/>
      <c r="D44" s="148"/>
      <c r="E44" s="148"/>
      <c r="F44" s="148"/>
      <c r="G44" s="148"/>
      <c r="H44" s="148"/>
      <c r="I44" s="148"/>
    </row>
  </sheetData>
  <mergeCells count="4">
    <mergeCell ref="F4:I4"/>
    <mergeCell ref="F23:I23"/>
    <mergeCell ref="B23:E23"/>
    <mergeCell ref="B4:E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zoomScaleNormal="100" workbookViewId="0">
      <selection activeCell="J1" sqref="J1"/>
    </sheetView>
  </sheetViews>
  <sheetFormatPr defaultRowHeight="15"/>
  <cols>
    <col min="1" max="1" width="7.85546875" customWidth="1"/>
    <col min="2" max="2" width="44.7109375" customWidth="1"/>
    <col min="3" max="10" width="20.7109375" customWidth="1"/>
  </cols>
  <sheetData>
    <row r="1" spans="1:10" ht="15.75">
      <c r="A1" s="136" t="s">
        <v>729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>
      <c r="A2" s="173" t="s">
        <v>703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6.5" thickBot="1">
      <c r="A3" s="173"/>
      <c r="B3" s="137"/>
      <c r="C3" s="137"/>
      <c r="D3" s="137"/>
      <c r="E3" s="137"/>
      <c r="F3" s="137"/>
      <c r="G3" s="137"/>
      <c r="H3" s="137"/>
      <c r="I3" s="137"/>
      <c r="J3" s="137"/>
    </row>
    <row r="4" spans="1:10" ht="31.5">
      <c r="A4" s="327" t="s">
        <v>157</v>
      </c>
      <c r="B4" s="328" t="s">
        <v>80</v>
      </c>
      <c r="C4" s="329" t="s">
        <v>754</v>
      </c>
      <c r="D4" s="330" t="s">
        <v>736</v>
      </c>
      <c r="E4" s="330" t="s">
        <v>735</v>
      </c>
      <c r="F4" s="331" t="s">
        <v>737</v>
      </c>
      <c r="G4" s="329" t="s">
        <v>740</v>
      </c>
      <c r="H4" s="330" t="s">
        <v>751</v>
      </c>
      <c r="I4" s="330" t="s">
        <v>752</v>
      </c>
      <c r="J4" s="331" t="s">
        <v>753</v>
      </c>
    </row>
    <row r="5" spans="1:10" ht="15.75">
      <c r="A5" s="139">
        <v>1</v>
      </c>
      <c r="B5" s="192" t="s">
        <v>350</v>
      </c>
      <c r="C5" s="193">
        <v>896827</v>
      </c>
      <c r="D5" s="143">
        <v>860122779.88</v>
      </c>
      <c r="E5" s="143">
        <v>878926830.77999997</v>
      </c>
      <c r="F5" s="332">
        <v>980.04</v>
      </c>
      <c r="G5" s="193">
        <v>1013225</v>
      </c>
      <c r="H5" s="145">
        <v>956522833.80999994</v>
      </c>
      <c r="I5" s="143">
        <v>977792081.00999999</v>
      </c>
      <c r="J5" s="332">
        <v>965.03</v>
      </c>
    </row>
    <row r="6" spans="1:10" ht="15.75">
      <c r="A6" s="139">
        <v>2</v>
      </c>
      <c r="B6" s="192" t="s">
        <v>353</v>
      </c>
      <c r="C6" s="193">
        <v>755103</v>
      </c>
      <c r="D6" s="143">
        <v>47336797.240000002</v>
      </c>
      <c r="E6" s="143">
        <v>66727387.539999999</v>
      </c>
      <c r="F6" s="332">
        <v>88.37</v>
      </c>
      <c r="G6" s="193">
        <v>741542</v>
      </c>
      <c r="H6" s="145">
        <v>677290928.83000004</v>
      </c>
      <c r="I6" s="143">
        <v>695338556.52999997</v>
      </c>
      <c r="J6" s="332">
        <v>937.69</v>
      </c>
    </row>
    <row r="7" spans="1:10" ht="15.75">
      <c r="A7" s="139">
        <v>3</v>
      </c>
      <c r="B7" s="192" t="s">
        <v>330</v>
      </c>
      <c r="C7" s="193">
        <v>7607472</v>
      </c>
      <c r="D7" s="143">
        <v>466833498.94</v>
      </c>
      <c r="E7" s="143">
        <v>509289083.94</v>
      </c>
      <c r="F7" s="332">
        <v>66.95</v>
      </c>
      <c r="G7" s="193">
        <v>7265279</v>
      </c>
      <c r="H7" s="145">
        <v>565579384.89999998</v>
      </c>
      <c r="I7" s="143">
        <v>606765779.39999998</v>
      </c>
      <c r="J7" s="332">
        <v>83.52</v>
      </c>
    </row>
    <row r="8" spans="1:10" ht="15.75">
      <c r="A8" s="139">
        <v>4</v>
      </c>
      <c r="B8" s="192" t="s">
        <v>323</v>
      </c>
      <c r="C8" s="193">
        <v>20409274</v>
      </c>
      <c r="D8" s="143">
        <v>476362358.13</v>
      </c>
      <c r="E8" s="143">
        <v>589538533.42999995</v>
      </c>
      <c r="F8" s="332">
        <v>28.89</v>
      </c>
      <c r="G8" s="193">
        <v>20025519</v>
      </c>
      <c r="H8" s="145">
        <v>525054533.61000001</v>
      </c>
      <c r="I8" s="143">
        <v>638787170.71000004</v>
      </c>
      <c r="J8" s="332">
        <v>31.9</v>
      </c>
    </row>
    <row r="9" spans="1:10" ht="15.75">
      <c r="A9" s="139">
        <v>5</v>
      </c>
      <c r="B9" s="192" t="s">
        <v>326</v>
      </c>
      <c r="C9" s="193">
        <v>9097012</v>
      </c>
      <c r="D9" s="143">
        <v>498921307.13</v>
      </c>
      <c r="E9" s="143">
        <v>573152218.52999997</v>
      </c>
      <c r="F9" s="332">
        <v>63</v>
      </c>
      <c r="G9" s="193">
        <v>9607366</v>
      </c>
      <c r="H9" s="145">
        <v>518792720.63999999</v>
      </c>
      <c r="I9" s="143">
        <v>603710524.94000006</v>
      </c>
      <c r="J9" s="332">
        <v>62.84</v>
      </c>
    </row>
    <row r="10" spans="1:10" ht="15.75">
      <c r="A10" s="139">
        <v>6</v>
      </c>
      <c r="B10" s="192" t="s">
        <v>320</v>
      </c>
      <c r="C10" s="193">
        <v>23132724</v>
      </c>
      <c r="D10" s="143">
        <v>633220137.44000006</v>
      </c>
      <c r="E10" s="143">
        <v>825312817.84000003</v>
      </c>
      <c r="F10" s="332">
        <v>35.68</v>
      </c>
      <c r="G10" s="193">
        <v>21918722</v>
      </c>
      <c r="H10" s="145">
        <v>471941157.64999998</v>
      </c>
      <c r="I10" s="143">
        <v>624913211.75</v>
      </c>
      <c r="J10" s="332">
        <v>28.51</v>
      </c>
    </row>
    <row r="11" spans="1:10" ht="15.75">
      <c r="A11" s="139">
        <v>7</v>
      </c>
      <c r="B11" s="192" t="s">
        <v>325</v>
      </c>
      <c r="C11" s="193">
        <v>11654085</v>
      </c>
      <c r="D11" s="143">
        <v>479079073.19999999</v>
      </c>
      <c r="E11" s="143">
        <v>601260159.20000005</v>
      </c>
      <c r="F11" s="332">
        <v>51.59</v>
      </c>
      <c r="G11" s="193">
        <v>11665730</v>
      </c>
      <c r="H11" s="145">
        <v>455336307.18000001</v>
      </c>
      <c r="I11" s="143">
        <v>579272102.17999995</v>
      </c>
      <c r="J11" s="332">
        <v>49.66</v>
      </c>
    </row>
    <row r="12" spans="1:10" ht="15.75">
      <c r="A12" s="139">
        <v>8</v>
      </c>
      <c r="B12" s="192" t="s">
        <v>355</v>
      </c>
      <c r="C12" s="193">
        <v>452475</v>
      </c>
      <c r="D12" s="143">
        <v>355143899.54000002</v>
      </c>
      <c r="E12" s="143">
        <v>362003316.44</v>
      </c>
      <c r="F12" s="332">
        <v>800.05</v>
      </c>
      <c r="G12" s="193">
        <v>487161</v>
      </c>
      <c r="H12" s="145">
        <v>411276158.44</v>
      </c>
      <c r="I12" s="143">
        <v>418945410.54000002</v>
      </c>
      <c r="J12" s="332">
        <v>859.97</v>
      </c>
    </row>
    <row r="13" spans="1:10" ht="15.75">
      <c r="A13" s="139">
        <v>9</v>
      </c>
      <c r="B13" s="192" t="s">
        <v>328</v>
      </c>
      <c r="C13" s="193">
        <v>8342550</v>
      </c>
      <c r="D13" s="143">
        <v>293776267.75999999</v>
      </c>
      <c r="E13" s="143">
        <v>354561981.25999999</v>
      </c>
      <c r="F13" s="332">
        <v>42.5</v>
      </c>
      <c r="G13" s="193">
        <v>8348653</v>
      </c>
      <c r="H13" s="145">
        <v>330660332.85000002</v>
      </c>
      <c r="I13" s="143">
        <v>395645325.35000002</v>
      </c>
      <c r="J13" s="332">
        <v>47.39</v>
      </c>
    </row>
    <row r="14" spans="1:10" ht="15.75">
      <c r="A14" s="139">
        <v>10</v>
      </c>
      <c r="B14" s="194" t="s">
        <v>319</v>
      </c>
      <c r="C14" s="193">
        <v>23756351</v>
      </c>
      <c r="D14" s="143">
        <v>331554623.76999998</v>
      </c>
      <c r="E14" s="143">
        <v>456642046.06999999</v>
      </c>
      <c r="F14" s="332">
        <v>19.22</v>
      </c>
      <c r="G14" s="193">
        <v>23515943</v>
      </c>
      <c r="H14" s="145">
        <v>325332401.06</v>
      </c>
      <c r="I14" s="143">
        <v>451404011.25999999</v>
      </c>
      <c r="J14" s="332">
        <v>19.2</v>
      </c>
    </row>
    <row r="15" spans="1:10" ht="15.75">
      <c r="A15" s="139">
        <v>11</v>
      </c>
      <c r="B15" s="192" t="s">
        <v>327</v>
      </c>
      <c r="C15" s="193">
        <v>8164091</v>
      </c>
      <c r="D15" s="143">
        <v>327361896.43000001</v>
      </c>
      <c r="E15" s="143">
        <v>376639978.02999997</v>
      </c>
      <c r="F15" s="332">
        <v>46.13</v>
      </c>
      <c r="G15" s="193">
        <v>7904740</v>
      </c>
      <c r="H15" s="145">
        <v>288342621.88999999</v>
      </c>
      <c r="I15" s="143">
        <v>334786295.79000002</v>
      </c>
      <c r="J15" s="332">
        <v>42.35</v>
      </c>
    </row>
    <row r="16" spans="1:10" ht="15.75">
      <c r="A16" s="139">
        <v>12</v>
      </c>
      <c r="B16" s="192" t="s">
        <v>324</v>
      </c>
      <c r="C16" s="193">
        <v>17080355</v>
      </c>
      <c r="D16" s="143">
        <v>285560059.44</v>
      </c>
      <c r="E16" s="143">
        <v>393200338.63999999</v>
      </c>
      <c r="F16" s="332">
        <v>23.02</v>
      </c>
      <c r="G16" s="193">
        <v>16630973</v>
      </c>
      <c r="H16" s="145">
        <v>282806894.42000002</v>
      </c>
      <c r="I16" s="143">
        <v>374615890.62</v>
      </c>
      <c r="J16" s="332">
        <v>22.53</v>
      </c>
    </row>
    <row r="17" spans="1:10" ht="15.75">
      <c r="A17" s="139">
        <v>13</v>
      </c>
      <c r="B17" s="192" t="s">
        <v>322</v>
      </c>
      <c r="C17" s="193">
        <v>16037880</v>
      </c>
      <c r="D17" s="143">
        <v>269058214.61000001</v>
      </c>
      <c r="E17" s="143">
        <v>393471572.70999998</v>
      </c>
      <c r="F17" s="332">
        <v>24.53</v>
      </c>
      <c r="G17" s="193">
        <v>15758704</v>
      </c>
      <c r="H17" s="145">
        <v>261567062.88</v>
      </c>
      <c r="I17" s="143">
        <v>364312278.48000002</v>
      </c>
      <c r="J17" s="332">
        <v>23.12</v>
      </c>
    </row>
    <row r="18" spans="1:10" ht="15.75">
      <c r="A18" s="139">
        <v>14</v>
      </c>
      <c r="B18" s="192" t="s">
        <v>352</v>
      </c>
      <c r="C18" s="193">
        <v>777138</v>
      </c>
      <c r="D18" s="143">
        <v>217693755.96000001</v>
      </c>
      <c r="E18" s="143">
        <v>229342000.86000001</v>
      </c>
      <c r="F18" s="332">
        <v>295.11</v>
      </c>
      <c r="G18" s="193">
        <v>783048</v>
      </c>
      <c r="H18" s="145">
        <v>241868925.00999999</v>
      </c>
      <c r="I18" s="143">
        <v>253243757.31</v>
      </c>
      <c r="J18" s="332">
        <v>323.41000000000003</v>
      </c>
    </row>
    <row r="19" spans="1:10" ht="15.75">
      <c r="A19" s="139">
        <v>15</v>
      </c>
      <c r="B19" s="192" t="s">
        <v>339</v>
      </c>
      <c r="C19" s="193">
        <v>2754007</v>
      </c>
      <c r="D19" s="143">
        <v>198228133.15000001</v>
      </c>
      <c r="E19" s="143">
        <v>222049245.55000001</v>
      </c>
      <c r="F19" s="332">
        <v>80.63</v>
      </c>
      <c r="G19" s="193">
        <v>2433569</v>
      </c>
      <c r="H19" s="145">
        <v>200591959.27000001</v>
      </c>
      <c r="I19" s="143">
        <v>221956185.87</v>
      </c>
      <c r="J19" s="332">
        <v>91.21</v>
      </c>
    </row>
    <row r="20" spans="1:10" ht="15.75">
      <c r="A20" s="139">
        <v>16</v>
      </c>
      <c r="B20" s="192" t="s">
        <v>321</v>
      </c>
      <c r="C20" s="193">
        <v>13417569</v>
      </c>
      <c r="D20" s="143">
        <v>103919238.33</v>
      </c>
      <c r="E20" s="143">
        <v>172844411.03</v>
      </c>
      <c r="F20" s="332">
        <v>12.88</v>
      </c>
      <c r="G20" s="193">
        <v>13175415</v>
      </c>
      <c r="H20" s="145">
        <v>135972926.36000001</v>
      </c>
      <c r="I20" s="143">
        <v>205189010.16</v>
      </c>
      <c r="J20" s="332">
        <v>15.57</v>
      </c>
    </row>
    <row r="21" spans="1:10" ht="16.5" thickBot="1">
      <c r="A21" s="139">
        <v>17</v>
      </c>
      <c r="B21" s="192" t="s">
        <v>354</v>
      </c>
      <c r="C21" s="333">
        <v>637500</v>
      </c>
      <c r="D21" s="334">
        <v>110049644.09</v>
      </c>
      <c r="E21" s="334">
        <v>122407617.09</v>
      </c>
      <c r="F21" s="335">
        <v>192.01</v>
      </c>
      <c r="G21" s="333">
        <v>633797</v>
      </c>
      <c r="H21" s="196">
        <v>105582522.84</v>
      </c>
      <c r="I21" s="334">
        <v>117702637.54000001</v>
      </c>
      <c r="J21" s="335">
        <v>185.71</v>
      </c>
    </row>
    <row r="22" spans="1:10" ht="16.5" thickBot="1">
      <c r="A22" s="336"/>
      <c r="B22" s="337"/>
      <c r="C22" s="338"/>
      <c r="D22" s="338"/>
      <c r="E22" s="339"/>
      <c r="F22" s="337"/>
      <c r="G22" s="338"/>
      <c r="H22" s="338"/>
      <c r="I22" s="339"/>
      <c r="J22" s="137"/>
    </row>
    <row r="23" spans="1:10" ht="22.5" customHeight="1">
      <c r="A23" s="336"/>
      <c r="B23" s="337"/>
      <c r="C23" s="472" t="s">
        <v>683</v>
      </c>
      <c r="D23" s="473"/>
      <c r="E23" s="473"/>
      <c r="F23" s="474"/>
      <c r="G23" s="472" t="s">
        <v>684</v>
      </c>
      <c r="H23" s="473"/>
      <c r="I23" s="473"/>
      <c r="J23" s="474"/>
    </row>
    <row r="24" spans="1:10" ht="31.5">
      <c r="A24" s="327" t="s">
        <v>157</v>
      </c>
      <c r="B24" s="327" t="s">
        <v>80</v>
      </c>
      <c r="C24" s="189" t="s">
        <v>40</v>
      </c>
      <c r="D24" s="138" t="s">
        <v>41</v>
      </c>
      <c r="E24" s="138" t="s">
        <v>42</v>
      </c>
      <c r="F24" s="191" t="s">
        <v>634</v>
      </c>
      <c r="G24" s="189" t="s">
        <v>40</v>
      </c>
      <c r="H24" s="138" t="s">
        <v>41</v>
      </c>
      <c r="I24" s="138" t="s">
        <v>42</v>
      </c>
      <c r="J24" s="191" t="s">
        <v>634</v>
      </c>
    </row>
    <row r="25" spans="1:10" ht="15.75">
      <c r="A25" s="139">
        <v>1</v>
      </c>
      <c r="B25" s="192" t="s">
        <v>350</v>
      </c>
      <c r="C25" s="193">
        <v>116398</v>
      </c>
      <c r="D25" s="144">
        <v>96400053.930000007</v>
      </c>
      <c r="E25" s="144">
        <v>98865250.230000004</v>
      </c>
      <c r="F25" s="340">
        <v>-15.01</v>
      </c>
      <c r="G25" s="198">
        <v>0.1298</v>
      </c>
      <c r="H25" s="146">
        <v>0.11210000000000001</v>
      </c>
      <c r="I25" s="146">
        <v>0.1125</v>
      </c>
      <c r="J25" s="199">
        <v>-1.5299999999999999E-2</v>
      </c>
    </row>
    <row r="26" spans="1:10" ht="15.75">
      <c r="A26" s="139">
        <v>2</v>
      </c>
      <c r="B26" s="192" t="s">
        <v>353</v>
      </c>
      <c r="C26" s="193">
        <v>-13561</v>
      </c>
      <c r="D26" s="144">
        <v>629954131.59000003</v>
      </c>
      <c r="E26" s="144">
        <v>628611168.99000001</v>
      </c>
      <c r="F26" s="340">
        <v>849.32</v>
      </c>
      <c r="G26" s="198">
        <v>-1.7999999999999999E-2</v>
      </c>
      <c r="H26" s="146">
        <v>13.3079</v>
      </c>
      <c r="I26" s="146">
        <v>9.4206000000000003</v>
      </c>
      <c r="J26" s="199">
        <v>9.6112000000000002</v>
      </c>
    </row>
    <row r="27" spans="1:10" ht="15.75">
      <c r="A27" s="139">
        <v>3</v>
      </c>
      <c r="B27" s="192" t="s">
        <v>330</v>
      </c>
      <c r="C27" s="193">
        <v>-342193</v>
      </c>
      <c r="D27" s="144">
        <v>98745885.959999993</v>
      </c>
      <c r="E27" s="144">
        <v>97476695.459999993</v>
      </c>
      <c r="F27" s="340">
        <v>16.57</v>
      </c>
      <c r="G27" s="198">
        <v>-4.4999999999999998E-2</v>
      </c>
      <c r="H27" s="146">
        <v>0.21149999999999999</v>
      </c>
      <c r="I27" s="146">
        <v>0.19139999999999999</v>
      </c>
      <c r="J27" s="199">
        <v>0.2475</v>
      </c>
    </row>
    <row r="28" spans="1:10" ht="15.75">
      <c r="A28" s="139">
        <v>4</v>
      </c>
      <c r="B28" s="192" t="s">
        <v>323</v>
      </c>
      <c r="C28" s="193">
        <v>-383755</v>
      </c>
      <c r="D28" s="144">
        <v>48692175.479999997</v>
      </c>
      <c r="E28" s="144">
        <v>49248637.280000001</v>
      </c>
      <c r="F28" s="340">
        <v>3.01</v>
      </c>
      <c r="G28" s="198">
        <v>-1.8800000000000001E-2</v>
      </c>
      <c r="H28" s="146">
        <v>0.1022</v>
      </c>
      <c r="I28" s="146">
        <v>8.3500000000000005E-2</v>
      </c>
      <c r="J28" s="199">
        <v>0.1043</v>
      </c>
    </row>
    <row r="29" spans="1:10" ht="15.75">
      <c r="A29" s="139">
        <v>5</v>
      </c>
      <c r="B29" s="192" t="s">
        <v>326</v>
      </c>
      <c r="C29" s="193">
        <v>510354</v>
      </c>
      <c r="D29" s="144">
        <v>19871413.510000002</v>
      </c>
      <c r="E29" s="144">
        <v>30558306.41</v>
      </c>
      <c r="F29" s="340">
        <v>-0.17</v>
      </c>
      <c r="G29" s="198">
        <v>5.6099999999999997E-2</v>
      </c>
      <c r="H29" s="146">
        <v>3.9800000000000002E-2</v>
      </c>
      <c r="I29" s="146">
        <v>5.33E-2</v>
      </c>
      <c r="J29" s="199">
        <v>-2.5999999999999999E-3</v>
      </c>
    </row>
    <row r="30" spans="1:10" ht="15.75">
      <c r="A30" s="139">
        <v>6</v>
      </c>
      <c r="B30" s="192" t="s">
        <v>320</v>
      </c>
      <c r="C30" s="193">
        <v>-1214002</v>
      </c>
      <c r="D30" s="144">
        <v>-161278979.78999999</v>
      </c>
      <c r="E30" s="144">
        <v>-200399606.09</v>
      </c>
      <c r="F30" s="340">
        <v>-7.17</v>
      </c>
      <c r="G30" s="198">
        <v>-5.2499999999999998E-2</v>
      </c>
      <c r="H30" s="146">
        <v>-0.25469999999999998</v>
      </c>
      <c r="I30" s="146">
        <v>-0.24279999999999999</v>
      </c>
      <c r="J30" s="199">
        <v>-0.2009</v>
      </c>
    </row>
    <row r="31" spans="1:10" ht="15.75">
      <c r="A31" s="139">
        <v>7</v>
      </c>
      <c r="B31" s="192" t="s">
        <v>325</v>
      </c>
      <c r="C31" s="193">
        <v>11645</v>
      </c>
      <c r="D31" s="144">
        <v>-23742766.02</v>
      </c>
      <c r="E31" s="144">
        <v>-21988057.02</v>
      </c>
      <c r="F31" s="340">
        <v>-1.94</v>
      </c>
      <c r="G31" s="198">
        <v>1E-3</v>
      </c>
      <c r="H31" s="146">
        <v>-4.9599999999999998E-2</v>
      </c>
      <c r="I31" s="146">
        <v>-3.6600000000000001E-2</v>
      </c>
      <c r="J31" s="199">
        <v>-3.7499999999999999E-2</v>
      </c>
    </row>
    <row r="32" spans="1:10" ht="15.75">
      <c r="A32" s="139">
        <v>8</v>
      </c>
      <c r="B32" s="192" t="s">
        <v>355</v>
      </c>
      <c r="C32" s="193">
        <v>34686</v>
      </c>
      <c r="D32" s="144">
        <v>56132258.899999999</v>
      </c>
      <c r="E32" s="144">
        <v>56942094.100000001</v>
      </c>
      <c r="F32" s="340">
        <v>59.92</v>
      </c>
      <c r="G32" s="198">
        <v>7.6700000000000004E-2</v>
      </c>
      <c r="H32" s="146">
        <v>0.15809999999999999</v>
      </c>
      <c r="I32" s="146">
        <v>0.1573</v>
      </c>
      <c r="J32" s="199">
        <v>7.4899999999999994E-2</v>
      </c>
    </row>
    <row r="33" spans="1:10" ht="15.75">
      <c r="A33" s="139">
        <v>9</v>
      </c>
      <c r="B33" s="192" t="s">
        <v>328</v>
      </c>
      <c r="C33" s="193">
        <v>6103</v>
      </c>
      <c r="D33" s="144">
        <v>36884065.090000004</v>
      </c>
      <c r="E33" s="144">
        <v>41083344.090000004</v>
      </c>
      <c r="F33" s="340">
        <v>4.8899999999999997</v>
      </c>
      <c r="G33" s="198">
        <v>6.9999999999999999E-4</v>
      </c>
      <c r="H33" s="146">
        <v>0.12559999999999999</v>
      </c>
      <c r="I33" s="146">
        <v>0.1159</v>
      </c>
      <c r="J33" s="199">
        <v>0.11509999999999999</v>
      </c>
    </row>
    <row r="34" spans="1:10" ht="15.75">
      <c r="A34" s="139">
        <v>10</v>
      </c>
      <c r="B34" s="194" t="s">
        <v>319</v>
      </c>
      <c r="C34" s="193">
        <v>-240408</v>
      </c>
      <c r="D34" s="144">
        <v>-6222222.71</v>
      </c>
      <c r="E34" s="144">
        <v>-5238034.8099999996</v>
      </c>
      <c r="F34" s="340">
        <v>-0.03</v>
      </c>
      <c r="G34" s="198">
        <v>-1.01E-2</v>
      </c>
      <c r="H34" s="146">
        <v>-1.8800000000000001E-2</v>
      </c>
      <c r="I34" s="146">
        <v>-1.15E-2</v>
      </c>
      <c r="J34" s="199">
        <v>-1.4E-3</v>
      </c>
    </row>
    <row r="35" spans="1:10" ht="15.75">
      <c r="A35" s="139">
        <v>11</v>
      </c>
      <c r="B35" s="192" t="s">
        <v>327</v>
      </c>
      <c r="C35" s="193">
        <v>-259351</v>
      </c>
      <c r="D35" s="144">
        <v>-39019274.539999999</v>
      </c>
      <c r="E35" s="144">
        <v>-41853682.240000002</v>
      </c>
      <c r="F35" s="340">
        <v>-3.78</v>
      </c>
      <c r="G35" s="198">
        <v>-3.1800000000000002E-2</v>
      </c>
      <c r="H35" s="146">
        <v>-0.1192</v>
      </c>
      <c r="I35" s="146">
        <v>-0.1111</v>
      </c>
      <c r="J35" s="199">
        <v>-8.2000000000000003E-2</v>
      </c>
    </row>
    <row r="36" spans="1:10" ht="15.75">
      <c r="A36" s="139">
        <v>12</v>
      </c>
      <c r="B36" s="192" t="s">
        <v>324</v>
      </c>
      <c r="C36" s="193">
        <v>-449382</v>
      </c>
      <c r="D36" s="144">
        <v>-2753165.02</v>
      </c>
      <c r="E36" s="144">
        <v>-18584448.02</v>
      </c>
      <c r="F36" s="340">
        <v>-0.5</v>
      </c>
      <c r="G36" s="198">
        <v>-2.63E-2</v>
      </c>
      <c r="H36" s="146">
        <v>-9.5999999999999992E-3</v>
      </c>
      <c r="I36" s="146">
        <v>-4.7300000000000002E-2</v>
      </c>
      <c r="J36" s="199">
        <v>-2.1499999999999998E-2</v>
      </c>
    </row>
    <row r="37" spans="1:10" ht="15.75">
      <c r="A37" s="139">
        <v>13</v>
      </c>
      <c r="B37" s="192" t="s">
        <v>322</v>
      </c>
      <c r="C37" s="193">
        <v>-279176</v>
      </c>
      <c r="D37" s="144">
        <v>-7491151.7300000004</v>
      </c>
      <c r="E37" s="144">
        <v>-29159294.23</v>
      </c>
      <c r="F37" s="340">
        <v>-1.42</v>
      </c>
      <c r="G37" s="198">
        <v>-1.7399999999999999E-2</v>
      </c>
      <c r="H37" s="146">
        <v>-2.7799999999999998E-2</v>
      </c>
      <c r="I37" s="146">
        <v>-7.4099999999999999E-2</v>
      </c>
      <c r="J37" s="199">
        <v>-5.7700000000000001E-2</v>
      </c>
    </row>
    <row r="38" spans="1:10" ht="15.75">
      <c r="A38" s="139">
        <v>14</v>
      </c>
      <c r="B38" s="192" t="s">
        <v>352</v>
      </c>
      <c r="C38" s="193">
        <v>5910</v>
      </c>
      <c r="D38" s="144">
        <v>24175169.050000001</v>
      </c>
      <c r="E38" s="144">
        <v>23901756.449999999</v>
      </c>
      <c r="F38" s="340">
        <v>28.3</v>
      </c>
      <c r="G38" s="198">
        <v>7.6E-3</v>
      </c>
      <c r="H38" s="146">
        <v>0.1111</v>
      </c>
      <c r="I38" s="146">
        <v>0.1042</v>
      </c>
      <c r="J38" s="199">
        <v>9.5899999999999999E-2</v>
      </c>
    </row>
    <row r="39" spans="1:10" ht="15.75">
      <c r="A39" s="139">
        <v>15</v>
      </c>
      <c r="B39" s="192" t="s">
        <v>339</v>
      </c>
      <c r="C39" s="193">
        <v>-320438</v>
      </c>
      <c r="D39" s="144">
        <v>2363826.12</v>
      </c>
      <c r="E39" s="144">
        <v>-93059.68</v>
      </c>
      <c r="F39" s="340">
        <v>10.58</v>
      </c>
      <c r="G39" s="198">
        <v>-0.1164</v>
      </c>
      <c r="H39" s="146">
        <v>1.1900000000000001E-2</v>
      </c>
      <c r="I39" s="146">
        <v>-4.0000000000000002E-4</v>
      </c>
      <c r="J39" s="199">
        <v>0.13120000000000001</v>
      </c>
    </row>
    <row r="40" spans="1:10" ht="15.75">
      <c r="A40" s="139">
        <v>16</v>
      </c>
      <c r="B40" s="192" t="s">
        <v>321</v>
      </c>
      <c r="C40" s="193">
        <v>-242154</v>
      </c>
      <c r="D40" s="144">
        <v>32053688.030000001</v>
      </c>
      <c r="E40" s="144">
        <v>32344599.129999999</v>
      </c>
      <c r="F40" s="340">
        <v>2.69</v>
      </c>
      <c r="G40" s="198">
        <v>-1.7999999999999999E-2</v>
      </c>
      <c r="H40" s="146">
        <v>0.30840000000000001</v>
      </c>
      <c r="I40" s="146">
        <v>0.18709999999999999</v>
      </c>
      <c r="J40" s="199">
        <v>0.2089</v>
      </c>
    </row>
    <row r="41" spans="1:10" ht="16.5" thickBot="1">
      <c r="A41" s="139">
        <v>17</v>
      </c>
      <c r="B41" s="192" t="s">
        <v>354</v>
      </c>
      <c r="C41" s="333">
        <v>-3703</v>
      </c>
      <c r="D41" s="341">
        <v>-4467121.25</v>
      </c>
      <c r="E41" s="341">
        <v>-4704979.55</v>
      </c>
      <c r="F41" s="342">
        <v>-6.3</v>
      </c>
      <c r="G41" s="343">
        <v>-5.7999999999999996E-3</v>
      </c>
      <c r="H41" s="344">
        <v>-4.0599999999999997E-2</v>
      </c>
      <c r="I41" s="344">
        <v>-3.8399999999999997E-2</v>
      </c>
      <c r="J41" s="345">
        <v>-3.2800000000000003E-2</v>
      </c>
    </row>
    <row r="42" spans="1:10" ht="15.75">
      <c r="A42" s="336"/>
      <c r="B42" s="337"/>
      <c r="C42" s="338"/>
      <c r="D42" s="338"/>
      <c r="E42" s="339"/>
      <c r="F42" s="337"/>
      <c r="G42" s="338"/>
      <c r="H42" s="338"/>
      <c r="I42" s="339"/>
      <c r="J42" s="137"/>
    </row>
    <row r="43" spans="1:10" ht="15.75">
      <c r="A43" s="178" t="s">
        <v>635</v>
      </c>
      <c r="B43" s="178"/>
      <c r="C43" s="338"/>
      <c r="D43" s="338"/>
      <c r="E43" s="339"/>
      <c r="F43" s="337"/>
      <c r="G43" s="338"/>
      <c r="H43" s="338"/>
      <c r="I43" s="339"/>
      <c r="J43" s="137"/>
    </row>
    <row r="44" spans="1:10" ht="15.75">
      <c r="A44" s="178" t="s">
        <v>685</v>
      </c>
      <c r="B44" s="179"/>
      <c r="C44" s="338"/>
      <c r="D44" s="338"/>
      <c r="E44" s="339"/>
      <c r="F44" s="337"/>
      <c r="G44" s="338"/>
      <c r="H44" s="338"/>
      <c r="I44" s="339"/>
      <c r="J44" s="137"/>
    </row>
    <row r="45" spans="1:10">
      <c r="A45" s="2"/>
      <c r="B45" s="3"/>
      <c r="C45" s="6"/>
      <c r="D45" s="6"/>
      <c r="E45" s="5"/>
      <c r="F45" s="3"/>
      <c r="G45" s="6"/>
      <c r="H45" s="6"/>
      <c r="I45" s="5"/>
    </row>
    <row r="46" spans="1:10">
      <c r="A46" s="2"/>
      <c r="B46" s="3"/>
      <c r="C46" s="6"/>
      <c r="D46" s="6"/>
      <c r="E46" s="5"/>
      <c r="F46" s="3"/>
      <c r="G46" s="6"/>
      <c r="H46" s="6"/>
      <c r="I46" s="5"/>
    </row>
    <row r="47" spans="1:10">
      <c r="A47" s="2"/>
      <c r="B47" s="3"/>
      <c r="C47" s="6"/>
      <c r="D47" s="6"/>
      <c r="E47" s="5"/>
      <c r="F47" s="3"/>
      <c r="G47" s="6"/>
      <c r="H47" s="6"/>
      <c r="I47" s="5"/>
    </row>
    <row r="48" spans="1:10">
      <c r="A48" s="2"/>
      <c r="B48" s="3"/>
      <c r="C48" s="6"/>
      <c r="D48" s="6"/>
      <c r="E48" s="5"/>
      <c r="F48" s="3"/>
      <c r="G48" s="6"/>
      <c r="H48" s="6"/>
      <c r="I48" s="5"/>
    </row>
    <row r="49" spans="1:9">
      <c r="A49" s="2"/>
      <c r="B49" s="3"/>
      <c r="C49" s="6"/>
      <c r="D49" s="6"/>
      <c r="E49" s="5"/>
      <c r="F49" s="3"/>
      <c r="G49" s="6"/>
      <c r="H49" s="6"/>
      <c r="I49" s="5"/>
    </row>
    <row r="50" spans="1:9">
      <c r="A50" s="2"/>
      <c r="B50" s="3"/>
      <c r="C50" s="6"/>
      <c r="D50" s="6"/>
      <c r="E50" s="5"/>
      <c r="F50" s="3"/>
      <c r="G50" s="6"/>
      <c r="H50" s="6"/>
      <c r="I50" s="5"/>
    </row>
    <row r="51" spans="1:9">
      <c r="A51" s="2"/>
      <c r="B51" s="3"/>
      <c r="C51" s="6"/>
      <c r="D51" s="6"/>
      <c r="E51" s="5"/>
      <c r="F51" s="3"/>
      <c r="G51" s="6"/>
      <c r="H51" s="6"/>
      <c r="I51" s="5"/>
    </row>
    <row r="52" spans="1:9">
      <c r="A52" s="2"/>
      <c r="B52" s="3"/>
      <c r="C52" s="6"/>
      <c r="D52" s="6"/>
      <c r="E52" s="5"/>
      <c r="F52" s="3"/>
      <c r="G52" s="6"/>
      <c r="H52" s="6"/>
      <c r="I52" s="5"/>
    </row>
    <row r="53" spans="1:9">
      <c r="A53" s="2"/>
      <c r="B53" s="3"/>
      <c r="C53" s="6"/>
      <c r="D53" s="6"/>
      <c r="E53" s="5"/>
      <c r="F53" s="3"/>
      <c r="G53" s="6"/>
      <c r="H53" s="6"/>
      <c r="I53" s="5"/>
    </row>
    <row r="54" spans="1:9">
      <c r="A54" s="2"/>
      <c r="B54" s="3"/>
      <c r="C54" s="6"/>
      <c r="D54" s="6"/>
      <c r="E54" s="5"/>
      <c r="F54" s="3"/>
      <c r="G54" s="6"/>
      <c r="H54" s="6"/>
      <c r="I54" s="5"/>
    </row>
    <row r="55" spans="1:9">
      <c r="A55" s="2"/>
      <c r="B55" s="3"/>
      <c r="C55" s="6"/>
      <c r="D55" s="6"/>
      <c r="E55" s="5"/>
      <c r="F55" s="3"/>
      <c r="G55" s="6"/>
      <c r="H55" s="6"/>
      <c r="I55" s="5"/>
    </row>
    <row r="56" spans="1:9">
      <c r="A56" s="2"/>
      <c r="B56" s="3"/>
      <c r="C56" s="6"/>
      <c r="D56" s="6"/>
      <c r="E56" s="5"/>
      <c r="F56" s="3"/>
      <c r="G56" s="6"/>
      <c r="H56" s="6"/>
      <c r="I56" s="5"/>
    </row>
    <row r="57" spans="1:9">
      <c r="A57" s="2"/>
      <c r="B57" s="3"/>
      <c r="C57" s="6"/>
      <c r="D57" s="6"/>
      <c r="E57" s="5"/>
      <c r="F57" s="3"/>
      <c r="G57" s="6"/>
      <c r="H57" s="6"/>
      <c r="I57" s="5"/>
    </row>
    <row r="58" spans="1:9">
      <c r="A58" s="2"/>
      <c r="B58" s="3"/>
      <c r="C58" s="6"/>
      <c r="D58" s="6"/>
      <c r="E58" s="5"/>
      <c r="F58" s="3"/>
      <c r="G58" s="6"/>
      <c r="H58" s="6"/>
      <c r="I58" s="5"/>
    </row>
    <row r="59" spans="1:9">
      <c r="A59" s="2"/>
      <c r="B59" s="3"/>
      <c r="C59" s="6"/>
      <c r="D59" s="6"/>
      <c r="E59" s="5"/>
      <c r="F59" s="3"/>
      <c r="G59" s="6"/>
      <c r="H59" s="6"/>
      <c r="I59" s="5"/>
    </row>
    <row r="60" spans="1:9">
      <c r="A60" s="2"/>
      <c r="B60" s="3"/>
      <c r="C60" s="6"/>
      <c r="D60" s="6"/>
      <c r="E60" s="5"/>
      <c r="F60" s="3"/>
      <c r="G60" s="6"/>
      <c r="H60" s="6"/>
      <c r="I60" s="5"/>
    </row>
    <row r="61" spans="1:9">
      <c r="A61" s="2"/>
      <c r="B61" s="3"/>
      <c r="C61" s="6"/>
      <c r="D61" s="6"/>
      <c r="E61" s="5"/>
      <c r="F61" s="3"/>
      <c r="G61" s="6"/>
      <c r="H61" s="6"/>
      <c r="I61" s="5"/>
    </row>
    <row r="62" spans="1:9">
      <c r="A62" s="2"/>
      <c r="B62" s="3"/>
      <c r="C62" s="6"/>
      <c r="D62" s="6"/>
      <c r="E62" s="5"/>
      <c r="F62" s="3"/>
      <c r="G62" s="6"/>
      <c r="H62" s="6"/>
      <c r="I62" s="5"/>
    </row>
    <row r="63" spans="1:9">
      <c r="A63" s="2"/>
      <c r="B63" s="3"/>
      <c r="C63" s="6"/>
      <c r="D63" s="6"/>
      <c r="E63" s="5"/>
      <c r="F63" s="3"/>
      <c r="G63" s="6"/>
      <c r="H63" s="6"/>
      <c r="I63" s="5"/>
    </row>
    <row r="64" spans="1:9">
      <c r="A64" s="2"/>
      <c r="B64" s="3"/>
      <c r="C64" s="6"/>
      <c r="D64" s="6"/>
      <c r="E64" s="5"/>
      <c r="F64" s="3"/>
      <c r="G64" s="6"/>
      <c r="H64" s="6"/>
      <c r="I64" s="5"/>
    </row>
    <row r="65" spans="1:9">
      <c r="A65" s="2"/>
      <c r="B65" s="3"/>
      <c r="C65" s="6"/>
      <c r="D65" s="6"/>
      <c r="E65" s="5"/>
      <c r="F65" s="3"/>
      <c r="G65" s="6"/>
      <c r="H65" s="6"/>
      <c r="I65" s="5"/>
    </row>
    <row r="66" spans="1:9">
      <c r="A66" s="2"/>
      <c r="B66" s="3"/>
      <c r="C66" s="6"/>
      <c r="D66" s="6"/>
      <c r="E66" s="5"/>
      <c r="F66" s="3"/>
      <c r="G66" s="6"/>
      <c r="H66" s="6"/>
      <c r="I66" s="5"/>
    </row>
    <row r="67" spans="1:9">
      <c r="A67" s="2"/>
      <c r="B67" s="4"/>
      <c r="C67" s="6"/>
      <c r="D67" s="6"/>
      <c r="E67" s="5"/>
      <c r="F67" s="4"/>
      <c r="G67" s="6"/>
      <c r="H67" s="6"/>
      <c r="I67" s="5"/>
    </row>
    <row r="68" spans="1:9">
      <c r="A68" s="2"/>
      <c r="B68" s="3"/>
      <c r="C68" s="6"/>
      <c r="D68" s="6"/>
      <c r="E68" s="5"/>
      <c r="F68" s="3"/>
      <c r="G68" s="6"/>
      <c r="H68" s="6"/>
      <c r="I68" s="5"/>
    </row>
    <row r="69" spans="1:9">
      <c r="A69" s="2"/>
      <c r="B69" s="3"/>
      <c r="C69" s="6"/>
      <c r="D69" s="6"/>
      <c r="E69" s="5"/>
      <c r="F69" s="3"/>
      <c r="G69" s="6"/>
      <c r="H69" s="6"/>
      <c r="I69" s="5"/>
    </row>
    <row r="70" spans="1:9">
      <c r="A70" s="2"/>
      <c r="B70" s="3"/>
      <c r="C70" s="6"/>
      <c r="D70" s="6"/>
      <c r="E70" s="5"/>
      <c r="F70" s="3"/>
      <c r="G70" s="6"/>
      <c r="H70" s="6"/>
      <c r="I70" s="5"/>
    </row>
    <row r="71" spans="1:9">
      <c r="A71" s="2"/>
      <c r="B71" s="3"/>
      <c r="C71" s="6"/>
      <c r="D71" s="6"/>
      <c r="E71" s="5"/>
      <c r="F71" s="3"/>
      <c r="G71" s="6"/>
      <c r="H71" s="6"/>
      <c r="I71" s="5"/>
    </row>
    <row r="72" spans="1:9">
      <c r="A72" s="2"/>
      <c r="B72" s="3"/>
      <c r="C72" s="6"/>
      <c r="D72" s="6"/>
      <c r="E72" s="5"/>
      <c r="F72" s="3"/>
      <c r="G72" s="6"/>
      <c r="H72" s="6"/>
      <c r="I72" s="5"/>
    </row>
    <row r="73" spans="1:9">
      <c r="A73" s="2"/>
      <c r="B73" s="3"/>
      <c r="C73" s="6"/>
      <c r="D73" s="6"/>
      <c r="E73" s="5"/>
      <c r="F73" s="3"/>
      <c r="G73" s="6"/>
      <c r="H73" s="6"/>
      <c r="I73" s="5"/>
    </row>
    <row r="74" spans="1:9">
      <c r="A74" s="2"/>
      <c r="B74" s="3"/>
      <c r="C74" s="6"/>
      <c r="D74" s="6"/>
      <c r="E74" s="5"/>
      <c r="F74" s="3"/>
      <c r="G74" s="6"/>
      <c r="H74" s="6"/>
      <c r="I74" s="5"/>
    </row>
    <row r="75" spans="1:9">
      <c r="A75" s="2"/>
      <c r="B75" s="3"/>
      <c r="C75" s="6"/>
      <c r="D75" s="6"/>
      <c r="E75" s="5"/>
      <c r="F75" s="3"/>
      <c r="G75" s="6"/>
      <c r="H75" s="6"/>
      <c r="I75" s="5"/>
    </row>
    <row r="76" spans="1:9">
      <c r="A76" s="2"/>
      <c r="B76" s="3"/>
      <c r="C76" s="6"/>
      <c r="D76" s="6"/>
      <c r="E76" s="5"/>
      <c r="F76" s="3"/>
      <c r="G76" s="6"/>
      <c r="H76" s="6"/>
      <c r="I76" s="5"/>
    </row>
    <row r="77" spans="1:9">
      <c r="A77" s="2"/>
      <c r="B77" s="3"/>
      <c r="C77" s="6"/>
      <c r="D77" s="6"/>
      <c r="E77" s="5"/>
      <c r="F77" s="3"/>
      <c r="G77" s="6"/>
      <c r="H77" s="6"/>
      <c r="I77" s="5"/>
    </row>
    <row r="78" spans="1:9">
      <c r="A78" s="2"/>
      <c r="B78" s="3"/>
      <c r="C78" s="6"/>
      <c r="D78" s="6"/>
      <c r="E78" s="5"/>
      <c r="F78" s="3"/>
      <c r="G78" s="6"/>
      <c r="H78" s="6"/>
      <c r="I78" s="5"/>
    </row>
    <row r="79" spans="1:9">
      <c r="A79" s="2"/>
      <c r="B79" s="3"/>
      <c r="C79" s="6"/>
      <c r="D79" s="6"/>
      <c r="E79" s="5"/>
      <c r="F79" s="3"/>
      <c r="G79" s="6"/>
      <c r="H79" s="6"/>
      <c r="I79" s="5"/>
    </row>
    <row r="80" spans="1:9">
      <c r="A80" s="2"/>
      <c r="B80" s="3"/>
      <c r="C80" s="6"/>
      <c r="D80" s="6"/>
      <c r="E80" s="5"/>
      <c r="F80" s="3"/>
      <c r="G80" s="6"/>
      <c r="H80" s="6"/>
      <c r="I80" s="5"/>
    </row>
    <row r="81" spans="1:9">
      <c r="A81" s="2"/>
      <c r="B81" s="4"/>
      <c r="C81" s="6"/>
      <c r="D81" s="6"/>
      <c r="E81" s="5"/>
      <c r="F81" s="4"/>
      <c r="G81" s="6"/>
      <c r="H81" s="6"/>
      <c r="I81" s="5"/>
    </row>
    <row r="82" spans="1:9">
      <c r="A82" s="2"/>
      <c r="B82" s="4"/>
      <c r="C82" s="6"/>
      <c r="D82" s="6"/>
      <c r="E82" s="5"/>
      <c r="F82" s="4"/>
      <c r="G82" s="6"/>
      <c r="H82" s="6"/>
      <c r="I82" s="5"/>
    </row>
    <row r="83" spans="1:9">
      <c r="A83" s="2"/>
      <c r="B83" s="4"/>
      <c r="C83" s="6"/>
      <c r="D83" s="6"/>
      <c r="E83" s="5"/>
      <c r="F83" s="4"/>
      <c r="G83" s="6"/>
      <c r="H83" s="6"/>
      <c r="I83" s="5"/>
    </row>
  </sheetData>
  <mergeCells count="2">
    <mergeCell ref="C23:F23"/>
    <mergeCell ref="G23:J2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J1" sqref="J1"/>
    </sheetView>
  </sheetViews>
  <sheetFormatPr defaultRowHeight="15"/>
  <cols>
    <col min="2" max="2" width="49.5703125" customWidth="1"/>
    <col min="3" max="10" width="20.7109375" customWidth="1"/>
  </cols>
  <sheetData>
    <row r="1" spans="1:10" ht="15.75">
      <c r="A1" s="136" t="s">
        <v>730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.75">
      <c r="A2" s="173" t="s">
        <v>718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6.5" thickBot="1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0" ht="31.5">
      <c r="A4" s="327" t="s">
        <v>157</v>
      </c>
      <c r="B4" s="328" t="s">
        <v>80</v>
      </c>
      <c r="C4" s="329" t="s">
        <v>754</v>
      </c>
      <c r="D4" s="330" t="s">
        <v>755</v>
      </c>
      <c r="E4" s="330" t="s">
        <v>735</v>
      </c>
      <c r="F4" s="331" t="s">
        <v>756</v>
      </c>
      <c r="G4" s="329" t="s">
        <v>740</v>
      </c>
      <c r="H4" s="330" t="s">
        <v>751</v>
      </c>
      <c r="I4" s="330" t="s">
        <v>752</v>
      </c>
      <c r="J4" s="331" t="s">
        <v>753</v>
      </c>
    </row>
    <row r="5" spans="1:10" ht="15.75">
      <c r="A5" s="139">
        <v>1</v>
      </c>
      <c r="B5" s="192" t="s">
        <v>319</v>
      </c>
      <c r="C5" s="193">
        <v>23756351</v>
      </c>
      <c r="D5" s="143">
        <v>331554623.76999998</v>
      </c>
      <c r="E5" s="143">
        <v>456642046.06999999</v>
      </c>
      <c r="F5" s="332">
        <v>19.22</v>
      </c>
      <c r="G5" s="346">
        <v>23515943</v>
      </c>
      <c r="H5" s="143">
        <v>325332401.06</v>
      </c>
      <c r="I5" s="143">
        <v>451404011.25999999</v>
      </c>
      <c r="J5" s="332">
        <v>19.2</v>
      </c>
    </row>
    <row r="6" spans="1:10" ht="15.75">
      <c r="A6" s="139">
        <v>2</v>
      </c>
      <c r="B6" s="192" t="s">
        <v>320</v>
      </c>
      <c r="C6" s="193">
        <v>23132724</v>
      </c>
      <c r="D6" s="143">
        <v>633220137.44000006</v>
      </c>
      <c r="E6" s="143">
        <v>825312817.84000003</v>
      </c>
      <c r="F6" s="332">
        <v>35.68</v>
      </c>
      <c r="G6" s="346">
        <v>21918722</v>
      </c>
      <c r="H6" s="143">
        <v>471941157.64999998</v>
      </c>
      <c r="I6" s="143">
        <v>624913211.75</v>
      </c>
      <c r="J6" s="332">
        <v>28.51</v>
      </c>
    </row>
    <row r="7" spans="1:10" ht="15.75">
      <c r="A7" s="139">
        <v>3</v>
      </c>
      <c r="B7" s="192" t="s">
        <v>323</v>
      </c>
      <c r="C7" s="193">
        <v>20409274</v>
      </c>
      <c r="D7" s="143">
        <v>476362358.13</v>
      </c>
      <c r="E7" s="143">
        <v>589538533.42999995</v>
      </c>
      <c r="F7" s="332">
        <v>28.89</v>
      </c>
      <c r="G7" s="346">
        <v>20025519</v>
      </c>
      <c r="H7" s="143">
        <v>525054533.61000001</v>
      </c>
      <c r="I7" s="143">
        <v>638787170.71000004</v>
      </c>
      <c r="J7" s="332">
        <v>31.9</v>
      </c>
    </row>
    <row r="8" spans="1:10" ht="15.75">
      <c r="A8" s="139">
        <v>4</v>
      </c>
      <c r="B8" s="192" t="s">
        <v>324</v>
      </c>
      <c r="C8" s="193">
        <v>17080355</v>
      </c>
      <c r="D8" s="143">
        <v>285560059.44</v>
      </c>
      <c r="E8" s="143">
        <v>393200338.63999999</v>
      </c>
      <c r="F8" s="332">
        <v>23.02</v>
      </c>
      <c r="G8" s="346">
        <v>16630973</v>
      </c>
      <c r="H8" s="143">
        <v>282806894.42000002</v>
      </c>
      <c r="I8" s="143">
        <v>374615890.62</v>
      </c>
      <c r="J8" s="332">
        <v>22.53</v>
      </c>
    </row>
    <row r="9" spans="1:10" ht="15.75">
      <c r="A9" s="139">
        <v>5</v>
      </c>
      <c r="B9" s="192" t="s">
        <v>322</v>
      </c>
      <c r="C9" s="193">
        <v>16037880</v>
      </c>
      <c r="D9" s="143">
        <v>269058214.61000001</v>
      </c>
      <c r="E9" s="143">
        <v>393471572.70999998</v>
      </c>
      <c r="F9" s="332">
        <v>24.53</v>
      </c>
      <c r="G9" s="346">
        <v>15758704</v>
      </c>
      <c r="H9" s="143">
        <v>261567062.88</v>
      </c>
      <c r="I9" s="143">
        <v>364312278.48000002</v>
      </c>
      <c r="J9" s="332">
        <v>23.12</v>
      </c>
    </row>
    <row r="10" spans="1:10" ht="15.75">
      <c r="A10" s="139">
        <v>6</v>
      </c>
      <c r="B10" s="192" t="s">
        <v>321</v>
      </c>
      <c r="C10" s="193">
        <v>13417569</v>
      </c>
      <c r="D10" s="143">
        <v>103919238.33</v>
      </c>
      <c r="E10" s="143">
        <v>172844411.03</v>
      </c>
      <c r="F10" s="332">
        <v>12.88</v>
      </c>
      <c r="G10" s="346">
        <v>13175415</v>
      </c>
      <c r="H10" s="143">
        <v>135972926.36000001</v>
      </c>
      <c r="I10" s="143">
        <v>205189010.16</v>
      </c>
      <c r="J10" s="332">
        <v>15.57</v>
      </c>
    </row>
    <row r="11" spans="1:10" ht="15.75">
      <c r="A11" s="139">
        <v>7</v>
      </c>
      <c r="B11" s="192" t="s">
        <v>325</v>
      </c>
      <c r="C11" s="193">
        <v>11654085</v>
      </c>
      <c r="D11" s="143">
        <v>479079073.19999999</v>
      </c>
      <c r="E11" s="143">
        <v>601260159.20000005</v>
      </c>
      <c r="F11" s="332">
        <v>51.59</v>
      </c>
      <c r="G11" s="346">
        <v>11665730</v>
      </c>
      <c r="H11" s="143">
        <v>455336307.18000001</v>
      </c>
      <c r="I11" s="143">
        <v>579272102.17999995</v>
      </c>
      <c r="J11" s="332">
        <v>49.66</v>
      </c>
    </row>
    <row r="12" spans="1:10" ht="15.75">
      <c r="A12" s="139">
        <v>8</v>
      </c>
      <c r="B12" s="192" t="s">
        <v>326</v>
      </c>
      <c r="C12" s="193">
        <v>9097012</v>
      </c>
      <c r="D12" s="143">
        <v>498921307.13</v>
      </c>
      <c r="E12" s="143">
        <v>573152218.52999997</v>
      </c>
      <c r="F12" s="332">
        <v>63</v>
      </c>
      <c r="G12" s="346">
        <v>9607366</v>
      </c>
      <c r="H12" s="143">
        <v>518792720.63999999</v>
      </c>
      <c r="I12" s="143">
        <v>603710524.94000006</v>
      </c>
      <c r="J12" s="332">
        <v>62.84</v>
      </c>
    </row>
    <row r="13" spans="1:10" ht="15.75">
      <c r="A13" s="139">
        <v>9</v>
      </c>
      <c r="B13" s="192" t="s">
        <v>328</v>
      </c>
      <c r="C13" s="193">
        <v>8342550</v>
      </c>
      <c r="D13" s="143">
        <v>293776267.75999999</v>
      </c>
      <c r="E13" s="143">
        <v>354561981.25999999</v>
      </c>
      <c r="F13" s="332">
        <v>42.5</v>
      </c>
      <c r="G13" s="346">
        <v>8348653</v>
      </c>
      <c r="H13" s="143">
        <v>330660332.85000002</v>
      </c>
      <c r="I13" s="143">
        <v>395645325.35000002</v>
      </c>
      <c r="J13" s="332">
        <v>47.39</v>
      </c>
    </row>
    <row r="14" spans="1:10" ht="15.75">
      <c r="A14" s="139">
        <v>10</v>
      </c>
      <c r="B14" s="192" t="s">
        <v>327</v>
      </c>
      <c r="C14" s="193">
        <v>8164091</v>
      </c>
      <c r="D14" s="143">
        <v>327361896.43000001</v>
      </c>
      <c r="E14" s="143">
        <v>376639978.02999997</v>
      </c>
      <c r="F14" s="332">
        <v>46.13</v>
      </c>
      <c r="G14" s="346">
        <v>7904740</v>
      </c>
      <c r="H14" s="143">
        <v>288342621.88999999</v>
      </c>
      <c r="I14" s="143">
        <v>334786295.79000002</v>
      </c>
      <c r="J14" s="332">
        <v>42.35</v>
      </c>
    </row>
    <row r="15" spans="1:10" ht="15.75">
      <c r="A15" s="139">
        <v>11</v>
      </c>
      <c r="B15" s="192" t="s">
        <v>330</v>
      </c>
      <c r="C15" s="193">
        <v>7607472</v>
      </c>
      <c r="D15" s="143">
        <v>466833498.94</v>
      </c>
      <c r="E15" s="143">
        <v>509289083.94</v>
      </c>
      <c r="F15" s="332">
        <v>66.95</v>
      </c>
      <c r="G15" s="346">
        <v>7265279</v>
      </c>
      <c r="H15" s="143">
        <v>565579384.89999998</v>
      </c>
      <c r="I15" s="143">
        <v>606765779.39999998</v>
      </c>
      <c r="J15" s="332">
        <v>83.52</v>
      </c>
    </row>
    <row r="16" spans="1:10" ht="15.75">
      <c r="A16" s="139">
        <v>12</v>
      </c>
      <c r="B16" s="192" t="s">
        <v>329</v>
      </c>
      <c r="C16" s="193">
        <v>6762495</v>
      </c>
      <c r="D16" s="143">
        <v>54182598.490000002</v>
      </c>
      <c r="E16" s="143">
        <v>85527494.090000004</v>
      </c>
      <c r="F16" s="332">
        <v>12.65</v>
      </c>
      <c r="G16" s="346">
        <v>6526167</v>
      </c>
      <c r="H16" s="143">
        <v>66919103.82</v>
      </c>
      <c r="I16" s="143">
        <v>97767993.019999996</v>
      </c>
      <c r="J16" s="332">
        <v>14.98</v>
      </c>
    </row>
    <row r="17" spans="1:10" ht="15.75">
      <c r="A17" s="139">
        <v>13</v>
      </c>
      <c r="B17" s="192" t="s">
        <v>331</v>
      </c>
      <c r="C17" s="193">
        <v>6311742</v>
      </c>
      <c r="D17" s="143">
        <v>74032902.959999993</v>
      </c>
      <c r="E17" s="143">
        <v>107046381.86</v>
      </c>
      <c r="F17" s="332">
        <v>16.96</v>
      </c>
      <c r="G17" s="346">
        <v>6218726</v>
      </c>
      <c r="H17" s="143">
        <v>82483949.459999993</v>
      </c>
      <c r="I17" s="143">
        <v>113678144.76000001</v>
      </c>
      <c r="J17" s="332">
        <v>18.28</v>
      </c>
    </row>
    <row r="18" spans="1:10" ht="15.75">
      <c r="A18" s="139">
        <v>14</v>
      </c>
      <c r="B18" s="192" t="s">
        <v>332</v>
      </c>
      <c r="C18" s="193">
        <v>4138191</v>
      </c>
      <c r="D18" s="143">
        <v>57945941.159999996</v>
      </c>
      <c r="E18" s="143">
        <v>77649310.560000002</v>
      </c>
      <c r="F18" s="332">
        <v>18.760000000000002</v>
      </c>
      <c r="G18" s="346">
        <v>4046907</v>
      </c>
      <c r="H18" s="143">
        <v>58575088.659999996</v>
      </c>
      <c r="I18" s="143">
        <v>78106556.260000005</v>
      </c>
      <c r="J18" s="332">
        <v>19.3</v>
      </c>
    </row>
    <row r="19" spans="1:10" ht="15.75">
      <c r="A19" s="139">
        <v>15</v>
      </c>
      <c r="B19" s="192" t="s">
        <v>336</v>
      </c>
      <c r="C19" s="193">
        <v>3169820</v>
      </c>
      <c r="D19" s="143">
        <v>63881908.990000002</v>
      </c>
      <c r="E19" s="143">
        <v>82725962.890000001</v>
      </c>
      <c r="F19" s="332">
        <v>26.1</v>
      </c>
      <c r="G19" s="346">
        <v>3049304</v>
      </c>
      <c r="H19" s="143">
        <v>65478862.469999999</v>
      </c>
      <c r="I19" s="143">
        <v>83191567.870000005</v>
      </c>
      <c r="J19" s="332">
        <v>27.28</v>
      </c>
    </row>
    <row r="20" spans="1:10" ht="15.75">
      <c r="A20" s="139">
        <v>16</v>
      </c>
      <c r="B20" s="192" t="s">
        <v>339</v>
      </c>
      <c r="C20" s="193">
        <v>2754007</v>
      </c>
      <c r="D20" s="143">
        <v>198228133.15000001</v>
      </c>
      <c r="E20" s="143">
        <v>222049245.55000001</v>
      </c>
      <c r="F20" s="332">
        <v>80.63</v>
      </c>
      <c r="G20" s="346">
        <v>2433569</v>
      </c>
      <c r="H20" s="143">
        <v>200591959.27000001</v>
      </c>
      <c r="I20" s="143">
        <v>221956185.87</v>
      </c>
      <c r="J20" s="332">
        <v>91.21</v>
      </c>
    </row>
    <row r="21" spans="1:10" ht="16.5" thickBot="1">
      <c r="A21" s="139">
        <v>17</v>
      </c>
      <c r="B21" s="192" t="s">
        <v>337</v>
      </c>
      <c r="C21" s="333">
        <v>2363434</v>
      </c>
      <c r="D21" s="334">
        <v>20742851.68</v>
      </c>
      <c r="E21" s="334">
        <v>30542052.780000001</v>
      </c>
      <c r="F21" s="335">
        <v>12.92</v>
      </c>
      <c r="G21" s="195">
        <v>2350085</v>
      </c>
      <c r="H21" s="334">
        <v>26881592.399999999</v>
      </c>
      <c r="I21" s="334">
        <v>36846268.299999997</v>
      </c>
      <c r="J21" s="335">
        <v>15.68</v>
      </c>
    </row>
    <row r="22" spans="1:10" ht="16.5" thickBo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</row>
    <row r="23" spans="1:10" ht="30" customHeight="1">
      <c r="A23" s="137"/>
      <c r="B23" s="137"/>
      <c r="C23" s="472" t="s">
        <v>683</v>
      </c>
      <c r="D23" s="473"/>
      <c r="E23" s="473"/>
      <c r="F23" s="473"/>
      <c r="G23" s="472" t="s">
        <v>684</v>
      </c>
      <c r="H23" s="473"/>
      <c r="I23" s="473"/>
      <c r="J23" s="474"/>
    </row>
    <row r="24" spans="1:10" ht="31.5">
      <c r="A24" s="327" t="s">
        <v>157</v>
      </c>
      <c r="B24" s="327" t="s">
        <v>80</v>
      </c>
      <c r="C24" s="189" t="s">
        <v>40</v>
      </c>
      <c r="D24" s="138" t="s">
        <v>41</v>
      </c>
      <c r="E24" s="138" t="s">
        <v>42</v>
      </c>
      <c r="F24" s="190" t="s">
        <v>634</v>
      </c>
      <c r="G24" s="189" t="s">
        <v>40</v>
      </c>
      <c r="H24" s="138" t="s">
        <v>41</v>
      </c>
      <c r="I24" s="138" t="s">
        <v>42</v>
      </c>
      <c r="J24" s="191" t="s">
        <v>634</v>
      </c>
    </row>
    <row r="25" spans="1:10" ht="15.75">
      <c r="A25" s="139">
        <v>1</v>
      </c>
      <c r="B25" s="192" t="s">
        <v>319</v>
      </c>
      <c r="C25" s="193">
        <v>-240408</v>
      </c>
      <c r="D25" s="144">
        <v>-6222222.71</v>
      </c>
      <c r="E25" s="144">
        <v>-5238034.8099999996</v>
      </c>
      <c r="F25" s="197">
        <v>-0.03</v>
      </c>
      <c r="G25" s="198">
        <v>-1.01E-2</v>
      </c>
      <c r="H25" s="146">
        <v>-1.8800000000000001E-2</v>
      </c>
      <c r="I25" s="146">
        <v>-1.15E-2</v>
      </c>
      <c r="J25" s="199">
        <v>-1.4E-3</v>
      </c>
    </row>
    <row r="26" spans="1:10" ht="15.75">
      <c r="A26" s="139">
        <v>2</v>
      </c>
      <c r="B26" s="192" t="s">
        <v>320</v>
      </c>
      <c r="C26" s="193">
        <v>-1214002</v>
      </c>
      <c r="D26" s="144">
        <v>-161278979.78999999</v>
      </c>
      <c r="E26" s="144">
        <v>-200399606.09</v>
      </c>
      <c r="F26" s="197">
        <v>-7.17</v>
      </c>
      <c r="G26" s="198">
        <v>-5.2499999999999998E-2</v>
      </c>
      <c r="H26" s="146">
        <v>-0.25469999999999998</v>
      </c>
      <c r="I26" s="146">
        <v>-0.24279999999999999</v>
      </c>
      <c r="J26" s="199">
        <v>-0.2009</v>
      </c>
    </row>
    <row r="27" spans="1:10" ht="15.75">
      <c r="A27" s="139">
        <v>3</v>
      </c>
      <c r="B27" s="192" t="s">
        <v>323</v>
      </c>
      <c r="C27" s="193">
        <v>-383755</v>
      </c>
      <c r="D27" s="144">
        <v>48692175.479999997</v>
      </c>
      <c r="E27" s="144">
        <v>49248637.280000001</v>
      </c>
      <c r="F27" s="197">
        <v>3.01</v>
      </c>
      <c r="G27" s="198">
        <v>-1.8800000000000001E-2</v>
      </c>
      <c r="H27" s="146">
        <v>0.1022</v>
      </c>
      <c r="I27" s="146">
        <v>8.3500000000000005E-2</v>
      </c>
      <c r="J27" s="199">
        <v>0.1043</v>
      </c>
    </row>
    <row r="28" spans="1:10" ht="15.75">
      <c r="A28" s="139">
        <v>4</v>
      </c>
      <c r="B28" s="192" t="s">
        <v>324</v>
      </c>
      <c r="C28" s="193">
        <v>-449382</v>
      </c>
      <c r="D28" s="144">
        <v>-2753165.02</v>
      </c>
      <c r="E28" s="144">
        <v>-18584448.02</v>
      </c>
      <c r="F28" s="197">
        <v>-0.5</v>
      </c>
      <c r="G28" s="198">
        <v>-2.63E-2</v>
      </c>
      <c r="H28" s="146">
        <v>-9.5999999999999992E-3</v>
      </c>
      <c r="I28" s="146">
        <v>-4.7300000000000002E-2</v>
      </c>
      <c r="J28" s="199">
        <v>-2.1499999999999998E-2</v>
      </c>
    </row>
    <row r="29" spans="1:10" ht="15.75">
      <c r="A29" s="139">
        <v>5</v>
      </c>
      <c r="B29" s="192" t="s">
        <v>322</v>
      </c>
      <c r="C29" s="193">
        <v>-279176</v>
      </c>
      <c r="D29" s="144">
        <v>-7491151.7300000004</v>
      </c>
      <c r="E29" s="144">
        <v>-29159294.23</v>
      </c>
      <c r="F29" s="197">
        <v>-1.42</v>
      </c>
      <c r="G29" s="198">
        <v>-1.7399999999999999E-2</v>
      </c>
      <c r="H29" s="146">
        <v>-2.7799999999999998E-2</v>
      </c>
      <c r="I29" s="146">
        <v>-7.4099999999999999E-2</v>
      </c>
      <c r="J29" s="199">
        <v>-5.7700000000000001E-2</v>
      </c>
    </row>
    <row r="30" spans="1:10" ht="15.75">
      <c r="A30" s="139">
        <v>6</v>
      </c>
      <c r="B30" s="192" t="s">
        <v>321</v>
      </c>
      <c r="C30" s="193">
        <v>-242154</v>
      </c>
      <c r="D30" s="144">
        <v>32053688.030000001</v>
      </c>
      <c r="E30" s="144">
        <v>32344599.129999999</v>
      </c>
      <c r="F30" s="197">
        <v>2.69</v>
      </c>
      <c r="G30" s="198">
        <v>-1.7999999999999999E-2</v>
      </c>
      <c r="H30" s="146">
        <v>0.30840000000000001</v>
      </c>
      <c r="I30" s="146">
        <v>0.18709999999999999</v>
      </c>
      <c r="J30" s="199">
        <v>0.2089</v>
      </c>
    </row>
    <row r="31" spans="1:10" ht="15.75">
      <c r="A31" s="139">
        <v>7</v>
      </c>
      <c r="B31" s="192" t="s">
        <v>325</v>
      </c>
      <c r="C31" s="193">
        <v>11645</v>
      </c>
      <c r="D31" s="144">
        <v>-23742766.02</v>
      </c>
      <c r="E31" s="144">
        <v>-21988057.02</v>
      </c>
      <c r="F31" s="197">
        <v>-1.94</v>
      </c>
      <c r="G31" s="198">
        <v>1E-3</v>
      </c>
      <c r="H31" s="146">
        <v>-4.9599999999999998E-2</v>
      </c>
      <c r="I31" s="146">
        <v>-3.6600000000000001E-2</v>
      </c>
      <c r="J31" s="199">
        <v>-3.7499999999999999E-2</v>
      </c>
    </row>
    <row r="32" spans="1:10" ht="15.75">
      <c r="A32" s="139">
        <v>8</v>
      </c>
      <c r="B32" s="192" t="s">
        <v>326</v>
      </c>
      <c r="C32" s="193">
        <v>510354</v>
      </c>
      <c r="D32" s="144">
        <v>19871413.510000002</v>
      </c>
      <c r="E32" s="144">
        <v>30558306.41</v>
      </c>
      <c r="F32" s="197">
        <v>-0.17</v>
      </c>
      <c r="G32" s="198">
        <v>5.6099999999999997E-2</v>
      </c>
      <c r="H32" s="146">
        <v>3.9800000000000002E-2</v>
      </c>
      <c r="I32" s="146">
        <v>5.33E-2</v>
      </c>
      <c r="J32" s="199">
        <v>-2.5999999999999999E-3</v>
      </c>
    </row>
    <row r="33" spans="1:10" ht="15.75">
      <c r="A33" s="139">
        <v>9</v>
      </c>
      <c r="B33" s="192" t="s">
        <v>328</v>
      </c>
      <c r="C33" s="193">
        <v>6103</v>
      </c>
      <c r="D33" s="144">
        <v>36884065.090000004</v>
      </c>
      <c r="E33" s="144">
        <v>41083344.090000004</v>
      </c>
      <c r="F33" s="197">
        <v>4.8899999999999997</v>
      </c>
      <c r="G33" s="198">
        <v>6.9999999999999999E-4</v>
      </c>
      <c r="H33" s="146">
        <v>0.12559999999999999</v>
      </c>
      <c r="I33" s="146">
        <v>0.1159</v>
      </c>
      <c r="J33" s="199">
        <v>0.11509999999999999</v>
      </c>
    </row>
    <row r="34" spans="1:10" ht="15.75">
      <c r="A34" s="139">
        <v>10</v>
      </c>
      <c r="B34" s="192" t="s">
        <v>327</v>
      </c>
      <c r="C34" s="193">
        <v>-259351</v>
      </c>
      <c r="D34" s="144">
        <v>-39019274.539999999</v>
      </c>
      <c r="E34" s="144">
        <v>-41853682.240000002</v>
      </c>
      <c r="F34" s="197">
        <v>-3.78</v>
      </c>
      <c r="G34" s="198">
        <v>-3.1800000000000002E-2</v>
      </c>
      <c r="H34" s="146">
        <v>-0.1192</v>
      </c>
      <c r="I34" s="146">
        <v>-0.1111</v>
      </c>
      <c r="J34" s="199">
        <v>-8.2000000000000003E-2</v>
      </c>
    </row>
    <row r="35" spans="1:10" ht="15.75">
      <c r="A35" s="139">
        <v>11</v>
      </c>
      <c r="B35" s="192" t="s">
        <v>330</v>
      </c>
      <c r="C35" s="193">
        <v>-342193</v>
      </c>
      <c r="D35" s="144">
        <v>98745885.959999993</v>
      </c>
      <c r="E35" s="144">
        <v>97476695.459999993</v>
      </c>
      <c r="F35" s="197">
        <v>16.57</v>
      </c>
      <c r="G35" s="198">
        <v>-4.4999999999999998E-2</v>
      </c>
      <c r="H35" s="146">
        <v>0.21149999999999999</v>
      </c>
      <c r="I35" s="146">
        <v>0.19139999999999999</v>
      </c>
      <c r="J35" s="199">
        <v>0.2475</v>
      </c>
    </row>
    <row r="36" spans="1:10" ht="15.75">
      <c r="A36" s="139">
        <v>12</v>
      </c>
      <c r="B36" s="192" t="s">
        <v>329</v>
      </c>
      <c r="C36" s="193">
        <v>-236328</v>
      </c>
      <c r="D36" s="144">
        <v>12736505.33</v>
      </c>
      <c r="E36" s="144">
        <v>12240498.93</v>
      </c>
      <c r="F36" s="197">
        <v>2.33</v>
      </c>
      <c r="G36" s="198">
        <v>-3.49E-2</v>
      </c>
      <c r="H36" s="146">
        <v>0.2351</v>
      </c>
      <c r="I36" s="146">
        <v>0.1431</v>
      </c>
      <c r="J36" s="199">
        <v>0.1845</v>
      </c>
    </row>
    <row r="37" spans="1:10" ht="15.75">
      <c r="A37" s="139">
        <v>13</v>
      </c>
      <c r="B37" s="192" t="s">
        <v>331</v>
      </c>
      <c r="C37" s="193">
        <v>-93016</v>
      </c>
      <c r="D37" s="144">
        <v>8451046.5</v>
      </c>
      <c r="E37" s="144">
        <v>6631762.9000000004</v>
      </c>
      <c r="F37" s="197">
        <v>1.32</v>
      </c>
      <c r="G37" s="198">
        <v>-1.47E-2</v>
      </c>
      <c r="H37" s="146">
        <v>0.1142</v>
      </c>
      <c r="I37" s="146">
        <v>6.2E-2</v>
      </c>
      <c r="J37" s="199">
        <v>7.7799999999999994E-2</v>
      </c>
    </row>
    <row r="38" spans="1:10" ht="15.75">
      <c r="A38" s="139">
        <v>14</v>
      </c>
      <c r="B38" s="192" t="s">
        <v>332</v>
      </c>
      <c r="C38" s="193">
        <v>-91284</v>
      </c>
      <c r="D38" s="144">
        <v>629147.5</v>
      </c>
      <c r="E38" s="144">
        <v>457245.7</v>
      </c>
      <c r="F38" s="197">
        <v>0.54</v>
      </c>
      <c r="G38" s="198">
        <v>-2.2100000000000002E-2</v>
      </c>
      <c r="H38" s="146">
        <v>1.09E-2</v>
      </c>
      <c r="I38" s="146">
        <v>5.8999999999999999E-3</v>
      </c>
      <c r="J38" s="199">
        <v>2.86E-2</v>
      </c>
    </row>
    <row r="39" spans="1:10" ht="15.75">
      <c r="A39" s="139">
        <v>15</v>
      </c>
      <c r="B39" s="192" t="s">
        <v>336</v>
      </c>
      <c r="C39" s="193">
        <v>-120516</v>
      </c>
      <c r="D39" s="144">
        <v>1596953.48</v>
      </c>
      <c r="E39" s="144">
        <v>465604.98</v>
      </c>
      <c r="F39" s="197">
        <v>1.18</v>
      </c>
      <c r="G39" s="198">
        <v>-3.7999999999999999E-2</v>
      </c>
      <c r="H39" s="146">
        <v>2.5000000000000001E-2</v>
      </c>
      <c r="I39" s="146">
        <v>5.5999999999999999E-3</v>
      </c>
      <c r="J39" s="199">
        <v>4.5400000000000003E-2</v>
      </c>
    </row>
    <row r="40" spans="1:10" ht="15.75">
      <c r="A40" s="139">
        <v>16</v>
      </c>
      <c r="B40" s="192" t="s">
        <v>339</v>
      </c>
      <c r="C40" s="193">
        <v>-320438</v>
      </c>
      <c r="D40" s="144">
        <v>2363826.12</v>
      </c>
      <c r="E40" s="144">
        <v>-93059.68</v>
      </c>
      <c r="F40" s="197">
        <v>10.58</v>
      </c>
      <c r="G40" s="198">
        <v>-0.1164</v>
      </c>
      <c r="H40" s="146">
        <v>1.1900000000000001E-2</v>
      </c>
      <c r="I40" s="146">
        <v>-4.0000000000000002E-4</v>
      </c>
      <c r="J40" s="199">
        <v>0.13120000000000001</v>
      </c>
    </row>
    <row r="41" spans="1:10" ht="16.5" thickBot="1">
      <c r="A41" s="139">
        <v>17</v>
      </c>
      <c r="B41" s="192" t="s">
        <v>337</v>
      </c>
      <c r="C41" s="333">
        <v>-13349</v>
      </c>
      <c r="D41" s="341">
        <v>6138740.7199999997</v>
      </c>
      <c r="E41" s="341">
        <v>6304215.5199999996</v>
      </c>
      <c r="F41" s="347">
        <v>2.76</v>
      </c>
      <c r="G41" s="343">
        <v>-5.5999999999999999E-3</v>
      </c>
      <c r="H41" s="344">
        <v>0.2959</v>
      </c>
      <c r="I41" s="344">
        <v>0.2064</v>
      </c>
      <c r="J41" s="345">
        <v>0.21329999999999999</v>
      </c>
    </row>
    <row r="42" spans="1:10" ht="15.75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0" ht="15.75">
      <c r="A43" s="348" t="s">
        <v>636</v>
      </c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0" ht="15.75">
      <c r="A44" s="348" t="s">
        <v>685</v>
      </c>
      <c r="B44" s="137"/>
      <c r="C44" s="137"/>
      <c r="D44" s="137"/>
      <c r="E44" s="137"/>
      <c r="F44" s="137"/>
      <c r="G44" s="137"/>
      <c r="H44" s="137"/>
      <c r="I44" s="137"/>
      <c r="J44" s="137"/>
    </row>
  </sheetData>
  <mergeCells count="2">
    <mergeCell ref="C23:F23"/>
    <mergeCell ref="G23:J23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200" verticalDpi="2400" r:id="rId1"/>
  <headerFooter>
    <oddHeader>&amp;C&amp;"-,Italic"&amp;12Expenditure and Prescriptions 2015-16.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24</vt:i4>
      </vt:variant>
    </vt:vector>
  </HeadingPairs>
  <TitlesOfParts>
    <vt:vector size="51" baseType="lpstr">
      <vt:lpstr>Table 1(a-b)</vt:lpstr>
      <vt:lpstr>Table 2(a-c)</vt:lpstr>
      <vt:lpstr>Table 3(a-c)</vt:lpstr>
      <vt:lpstr>Table 4(a-b)</vt:lpstr>
      <vt:lpstr>Table 5</vt:lpstr>
      <vt:lpstr>Table 6</vt:lpstr>
      <vt:lpstr>Table 7</vt:lpstr>
      <vt:lpstr>Table 8(a)</vt:lpstr>
      <vt:lpstr>Table 8(b)</vt:lpstr>
      <vt:lpstr>Table 9(a)</vt:lpstr>
      <vt:lpstr>Table 9(b)</vt:lpstr>
      <vt:lpstr>Table 10(a)</vt:lpstr>
      <vt:lpstr>Table 10(b)</vt:lpstr>
      <vt:lpstr>Table 11(a)</vt:lpstr>
      <vt:lpstr>Table 11(b)</vt:lpstr>
      <vt:lpstr>Table 12</vt:lpstr>
      <vt:lpstr>Table 13</vt:lpstr>
      <vt:lpstr>Table 14</vt:lpstr>
      <vt:lpstr>Table 15</vt:lpstr>
      <vt:lpstr>Table16(a)</vt:lpstr>
      <vt:lpstr>Table 16(b)</vt:lpstr>
      <vt:lpstr>Table 17(a)</vt:lpstr>
      <vt:lpstr>Table 17(b)</vt:lpstr>
      <vt:lpstr>Table 18</vt:lpstr>
      <vt:lpstr>Table 19</vt:lpstr>
      <vt:lpstr>Table 20(a)</vt:lpstr>
      <vt:lpstr>Table 20(b)</vt:lpstr>
      <vt:lpstr>'Table 1(a-b)'!Print_Area</vt:lpstr>
      <vt:lpstr>'Table 10(a)'!Print_Area</vt:lpstr>
      <vt:lpstr>'Table 10(b)'!Print_Area</vt:lpstr>
      <vt:lpstr>'Table 11(a)'!Print_Area</vt:lpstr>
      <vt:lpstr>'Table 11(b)'!Print_Area</vt:lpstr>
      <vt:lpstr>'Table 12'!Print_Area</vt:lpstr>
      <vt:lpstr>'Table 13'!Print_Area</vt:lpstr>
      <vt:lpstr>'Table 14'!Print_Area</vt:lpstr>
      <vt:lpstr>'Table 15'!Print_Area</vt:lpstr>
      <vt:lpstr>'Table 16(b)'!Print_Area</vt:lpstr>
      <vt:lpstr>'Table 17(a)'!Print_Area</vt:lpstr>
      <vt:lpstr>'Table 17(b)'!Print_Area</vt:lpstr>
      <vt:lpstr>'Table 18'!Print_Area</vt:lpstr>
      <vt:lpstr>'Table 19'!Print_Area</vt:lpstr>
      <vt:lpstr>'Table 2(a-c)'!Print_Area</vt:lpstr>
      <vt:lpstr>'Table 3(a-c)'!Print_Area</vt:lpstr>
      <vt:lpstr>'Table 4(a-b)'!Print_Area</vt:lpstr>
      <vt:lpstr>'Table 5'!Print_Area</vt:lpstr>
      <vt:lpstr>'Table 6'!Print_Area</vt:lpstr>
      <vt:lpstr>'Table 7'!Print_Area</vt:lpstr>
      <vt:lpstr>'Table 8(a)'!Print_Area</vt:lpstr>
      <vt:lpstr>'Table 8(b)'!Print_Area</vt:lpstr>
      <vt:lpstr>'Table 9(b)'!Print_Area</vt:lpstr>
      <vt:lpstr>'Table16(a)'!Print_Area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2016-12-01T04:12:42Z</dcterms:created>
  <dcterms:modified xsi:type="dcterms:W3CDTF">2016-12-01T23:08:19Z</dcterms:modified>
</cp:coreProperties>
</file>